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EstaPasta_de_trabalho" defaultThemeVersion="124226"/>
  <mc:AlternateContent xmlns:mc="http://schemas.openxmlformats.org/markup-compatibility/2006">
    <mc:Choice Requires="x15">
      <x15ac:absPath xmlns:x15ac="http://schemas.microsoft.com/office/spreadsheetml/2010/11/ac" url="C:\Users\03410426922\Desktop\"/>
    </mc:Choice>
  </mc:AlternateContent>
  <xr:revisionPtr revIDLastSave="0" documentId="13_ncr:1_{3ECDA0FE-2E2A-4E33-95EE-CC6C4B7533B8}" xr6:coauthVersionLast="47" xr6:coauthVersionMax="47" xr10:uidLastSave="{00000000-0000-0000-0000-000000000000}"/>
  <bookViews>
    <workbookView xWindow="-28920" yWindow="-120" windowWidth="29040" windowHeight="15720" xr2:uid="{00000000-000D-0000-FFFF-FFFF00000000}"/>
  </bookViews>
  <sheets>
    <sheet name="centros calendario" sheetId="14" r:id="rId1"/>
    <sheet name="Dispensas" sheetId="10" r:id="rId2"/>
    <sheet name="cepo" sheetId="11" r:id="rId3"/>
    <sheet name="RENOVÁVEIS" sheetId="12" r:id="rId4"/>
  </sheets>
  <externalReferences>
    <externalReference r:id="rId5"/>
  </externalReferences>
  <definedNames>
    <definedName name="_xlnm._FilterDatabase" localSheetId="0" hidden="1">'centros calendario'!$A$1:$CL$149</definedName>
    <definedName name="_xlnm._FilterDatabase" localSheetId="2" hidden="1">cepo!$A$1:$H$1</definedName>
    <definedName name="_Toc26450664" localSheetId="0">'centros calendario'!#REF!</definedName>
    <definedName name="_Toc33025715" localSheetId="0">'centros calendario'!#REF!</definedName>
    <definedName name="_xlnm.Print_Area" localSheetId="0">'centros calendario'!$A$1:$K$125</definedName>
    <definedName name="_xlnm.Print_Titles" localSheetId="0">'centros calendario'!$1:$1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4" i="14" l="1"/>
  <c r="F149" i="14"/>
  <c r="H51" i="11"/>
  <c r="H9" i="11"/>
  <c r="W15" i="10"/>
  <c r="V15" i="10"/>
  <c r="U15" i="10"/>
  <c r="T15" i="10"/>
  <c r="S15" i="10"/>
  <c r="R15" i="10"/>
  <c r="Q15" i="10"/>
  <c r="P15" i="10"/>
  <c r="O15" i="10"/>
  <c r="N15" i="10"/>
  <c r="M15" i="10"/>
  <c r="L15" i="10"/>
  <c r="K15" i="10"/>
  <c r="J15" i="10"/>
  <c r="I15" i="10"/>
  <c r="W14" i="10"/>
  <c r="W13" i="10"/>
  <c r="W12" i="10"/>
  <c r="W11" i="10"/>
  <c r="Q11" i="10"/>
  <c r="W10" i="10"/>
  <c r="W9" i="10"/>
  <c r="W8" i="10"/>
  <c r="W7" i="10"/>
  <c r="W6" i="10"/>
  <c r="Q6" i="10"/>
  <c r="W5" i="10"/>
  <c r="Q5" i="10"/>
  <c r="W2" i="10"/>
  <c r="F163" i="14"/>
  <c r="E149" i="14"/>
  <c r="K61" i="14"/>
  <c r="K125" i="14" s="1"/>
</calcChain>
</file>

<file path=xl/sharedStrings.xml><?xml version="1.0" encoding="utf-8"?>
<sst xmlns="http://schemas.openxmlformats.org/spreadsheetml/2006/main" count="2103" uniqueCount="972">
  <si>
    <t>CIASC-CENTRO DE INFORMÁTICA E AUTOMAÇÃO DO ESTADO DE SC S.A</t>
  </si>
  <si>
    <t>DL 976/2019</t>
  </si>
  <si>
    <t>32994/2019</t>
  </si>
  <si>
    <t>ESAG</t>
  </si>
  <si>
    <t>CEART</t>
  </si>
  <si>
    <t>FAED</t>
  </si>
  <si>
    <t>CEAD</t>
  </si>
  <si>
    <t>CEFID</t>
  </si>
  <si>
    <t>CCT</t>
  </si>
  <si>
    <t>CESFI</t>
  </si>
  <si>
    <t>CERES</t>
  </si>
  <si>
    <t>CEAVI</t>
  </si>
  <si>
    <t>CEPLAN</t>
  </si>
  <si>
    <t>CAV</t>
  </si>
  <si>
    <t>CEO</t>
  </si>
  <si>
    <t>SETIC</t>
  </si>
  <si>
    <t>EDUSOFT TECNOLOGIA LTDA</t>
  </si>
  <si>
    <t>20402/2020</t>
  </si>
  <si>
    <t>IL 447/2020</t>
  </si>
  <si>
    <t xml:space="preserve">SOFTPLAN </t>
  </si>
  <si>
    <t xml:space="preserve">SETIC </t>
  </si>
  <si>
    <t>11352/2019</t>
  </si>
  <si>
    <t>MINHA BIBLIOTECA LTDA</t>
  </si>
  <si>
    <t>30199/2020</t>
  </si>
  <si>
    <t>IL 784/2020</t>
  </si>
  <si>
    <t>REITORIA</t>
  </si>
  <si>
    <t xml:space="preserve">ASSOCIACAO PARANAENSE DE CULTURA-APC </t>
  </si>
  <si>
    <t>CORREIOS</t>
  </si>
  <si>
    <t>15777/2020</t>
  </si>
  <si>
    <t>CLARO S/A</t>
  </si>
  <si>
    <t>PE SEA 57/2020</t>
  </si>
  <si>
    <t>30501/2020</t>
  </si>
  <si>
    <t>CC SEA 68/2019</t>
  </si>
  <si>
    <t>728/2021</t>
  </si>
  <si>
    <t>PE SEA 110/2019</t>
  </si>
  <si>
    <t>37959/2020</t>
  </si>
  <si>
    <t>TICKET GESTÃO EM MANUTENÇÃO EZC S.A 
HDFGT S/A</t>
  </si>
  <si>
    <t>POWERCOM BRASIL GERADORES - EIRELI</t>
  </si>
  <si>
    <t>33013/2019</t>
  </si>
  <si>
    <t>TECNICOM ELETRO-ELETRONICA LTDA ME</t>
  </si>
  <si>
    <t>PE 475/2020</t>
  </si>
  <si>
    <t>6823/2020</t>
  </si>
  <si>
    <t xml:space="preserve">TARGET ENGENHARIA E CONSULTORIA LTDA </t>
  </si>
  <si>
    <t xml:space="preserve">ESAG </t>
  </si>
  <si>
    <t>RCL COMÉRCIO E SERVIÇOS LTDA ME</t>
  </si>
  <si>
    <t>PORTO SEGURO CIA DE SEGUROS GERAIS</t>
  </si>
  <si>
    <t>PE 780/2021</t>
  </si>
  <si>
    <t>22521/2021</t>
  </si>
  <si>
    <t xml:space="preserve">GENTE SEGURADORA SA. </t>
  </si>
  <si>
    <t>UDESC</t>
  </si>
  <si>
    <t xml:space="preserve">KOMPETENZ CLIMATIZAÇÃO LTDA </t>
  </si>
  <si>
    <t>PE 822/2020</t>
  </si>
  <si>
    <t>31047/2020</t>
  </si>
  <si>
    <t>RED ENERGY</t>
  </si>
  <si>
    <t>PE 1034/2020</t>
  </si>
  <si>
    <t>33433/2020</t>
  </si>
  <si>
    <t>ELMO – EMPRESA LITORÂNEA DE MÃO DE OBRA EPP</t>
  </si>
  <si>
    <t>PE 1085/2020</t>
  </si>
  <si>
    <t>35171/2020</t>
  </si>
  <si>
    <t xml:space="preserve">BRASOFTWARE INFORMÁTICA LTDA </t>
  </si>
  <si>
    <t>PE 1091/2020</t>
  </si>
  <si>
    <t>41219/2020</t>
  </si>
  <si>
    <t>VALORIZZA DESENVOLVIMENTO EMPRESARIAL LTDA</t>
  </si>
  <si>
    <t>PE 1123/2018</t>
  </si>
  <si>
    <t>7523/2018</t>
  </si>
  <si>
    <t>AOS PRODUÇÕES E EVENTOS LTDA</t>
  </si>
  <si>
    <t>PE 1805/2019</t>
  </si>
  <si>
    <t>34520/2019</t>
  </si>
  <si>
    <t>CYCLO-X SOLUÇÕES EM TI LTDA</t>
  </si>
  <si>
    <t>25625/2020</t>
  </si>
  <si>
    <t>TECPRINTERS TECNOLOGIA DE IMPRESSÃO LTDA</t>
  </si>
  <si>
    <t>PE SEA 54/2019</t>
  </si>
  <si>
    <t>2723/2020</t>
  </si>
  <si>
    <t xml:space="preserve">NEO CONSULTORIA E ADMINISTRAÇÃO DE BENEFÍCIOS EIRELI </t>
  </si>
  <si>
    <t>13246/2018</t>
  </si>
  <si>
    <t xml:space="preserve">CESFI </t>
  </si>
  <si>
    <t xml:space="preserve">MD CONTROLE DE PRAGAS </t>
  </si>
  <si>
    <t xml:space="preserve">SCHNEIDER ELETRIC BRASIL LTDA </t>
  </si>
  <si>
    <t>GENTE SEGURADORA S.A.</t>
  </si>
  <si>
    <t xml:space="preserve">FAED </t>
  </si>
  <si>
    <t>PE 1108/2021</t>
  </si>
  <si>
    <t>34586/2021</t>
  </si>
  <si>
    <t>AGÊNCIA PÚBLICA COMUNICAÇÃO LTDA</t>
  </si>
  <si>
    <t xml:space="preserve">CEO </t>
  </si>
  <si>
    <t xml:space="preserve">CERES </t>
  </si>
  <si>
    <t xml:space="preserve">CEPLAN </t>
  </si>
  <si>
    <t>FUNDAÇÃO DE ESTUDOS E PESQUISAS SOCIOECONÔMICOS - FEPESE</t>
  </si>
  <si>
    <t>DL 977/2022</t>
  </si>
  <si>
    <t>31082/2022</t>
  </si>
  <si>
    <t>15068/2022</t>
  </si>
  <si>
    <t>IL 088/2022</t>
  </si>
  <si>
    <t>YOUNGTECH SISTEMAS LTDA</t>
  </si>
  <si>
    <t>IL 936/2022</t>
  </si>
  <si>
    <t>31048/2022</t>
  </si>
  <si>
    <t>DL SEA 25/2020</t>
  </si>
  <si>
    <t>PE 1536/2022</t>
  </si>
  <si>
    <t>45788/2022</t>
  </si>
  <si>
    <t>PE 586/2022</t>
  </si>
  <si>
    <t>37155/2021</t>
  </si>
  <si>
    <t>PE 621/2022</t>
  </si>
  <si>
    <t>611/2022</t>
  </si>
  <si>
    <t>MINISTER SERVIÇOS DE VIGILÂNCIA LTDA</t>
  </si>
  <si>
    <t>PE 646/2022</t>
  </si>
  <si>
    <t>52319/2021</t>
  </si>
  <si>
    <t>ADAPTA SOLUÇÕES DIGITAIS LTDA</t>
  </si>
  <si>
    <t>PE 1258/2022</t>
  </si>
  <si>
    <t>27126/2022</t>
  </si>
  <si>
    <t>OBSERVES SERVIÇOS EIRELI</t>
  </si>
  <si>
    <t>11214/2021</t>
  </si>
  <si>
    <t>EDUSOFT TECNOLOGIA LTDA.</t>
  </si>
  <si>
    <t>PE 1294/2022</t>
  </si>
  <si>
    <t>11429/2022</t>
  </si>
  <si>
    <t>PE SEA 38/2020</t>
  </si>
  <si>
    <t>ARAÇÁ MATERIAL PUBLICITÁRIO EIRELI</t>
  </si>
  <si>
    <t>11302/2020</t>
  </si>
  <si>
    <t>TEKIS TECNOLOGIAS AVANCADAS LTDA</t>
  </si>
  <si>
    <t>IL 40/2023</t>
  </si>
  <si>
    <t>57570/2022</t>
  </si>
  <si>
    <t>REUTER GRAFICOS EDITORES LTDA</t>
  </si>
  <si>
    <t>PE 1701/2022</t>
  </si>
  <si>
    <t>51255/2022</t>
  </si>
  <si>
    <t xml:space="preserve"> VILELA COELHO SOCIEDADE DE ADVOGADOS</t>
  </si>
  <si>
    <t>PE 587/2023</t>
  </si>
  <si>
    <t>53178/2022</t>
  </si>
  <si>
    <t>4598/2023</t>
  </si>
  <si>
    <t>SIG SOFTWARE &amp;
CONSULTORIA EM TECNOLOGIA DA INFORMAÇÃO LTDA.</t>
  </si>
  <si>
    <t>PE 609/2023</t>
  </si>
  <si>
    <t>ORBENK ADMINISTRAÇÃO E SERVIÇOS LTDA</t>
  </si>
  <si>
    <t>PE 613/2023</t>
  </si>
  <si>
    <t>ACAFE</t>
  </si>
  <si>
    <t>4354/2023</t>
  </si>
  <si>
    <t>PE 636/2023</t>
  </si>
  <si>
    <t>16281/2023</t>
  </si>
  <si>
    <t>PE 829/2023</t>
  </si>
  <si>
    <t>ELOTECH SERVIÇOS INDUSTRIAIS
LTDA</t>
  </si>
  <si>
    <t>890/2022</t>
  </si>
  <si>
    <t xml:space="preserve">REITORIA </t>
  </si>
  <si>
    <t xml:space="preserve">CEAVI </t>
  </si>
  <si>
    <t xml:space="preserve">TOTAL </t>
  </si>
  <si>
    <t>Sequencia</t>
  </si>
  <si>
    <t xml:space="preserve">OBJETO </t>
  </si>
  <si>
    <t xml:space="preserve">LICITAÇÃO </t>
  </si>
  <si>
    <t xml:space="preserve">DEMANDA </t>
  </si>
  <si>
    <t xml:space="preserve">PARTICIPANTES </t>
  </si>
  <si>
    <t xml:space="preserve">MONTAGEM </t>
  </si>
  <si>
    <t xml:space="preserve">MÊS </t>
  </si>
  <si>
    <t>JUSTIFICATIVA</t>
  </si>
  <si>
    <t>VALOR TOTAL</t>
  </si>
  <si>
    <t xml:space="preserve">AQUISIÇÃO DE DIVISÓRIAS, VIDROS, CORTINAS E SIMILARES </t>
  </si>
  <si>
    <t>CLC</t>
  </si>
  <si>
    <t>CAMPUS I, CERES, CESFI E CEAVI</t>
  </si>
  <si>
    <t>A presente demanda será destinada para atendimento de chamados que visam adequar os espaços com mudanças de layout e melhorias nos ambientes de trabalhos desta reitoria</t>
  </si>
  <si>
    <t xml:space="preserve">CAMPUS I- CERES - CESFI </t>
  </si>
  <si>
    <t>A UDESC conta com uma grande área construída, constituída por laboratórios, ginásios, complexo esportivo, sala de musculação, salas de aula, piscinas, oficina de metal mecânica, marcenaria e diversos outros espaços utilizados por sua área administrativa e educacional. A aquisição de ferramentas, utensílios e materiais para reparos e equipamentos de proteção individual e coletiva se faz necessária para manutenção e reformas dessa infraestrutura</t>
  </si>
  <si>
    <t>AQUISIÇÃO DE MATERIAL BIBLIOGRÁFICO (LIVROS NACIONAIS E ESTRANGEIROS E PERIÓDICOS ESTRANGEIROS) PARA ATENDER O SISTEMA DE BIBLIOTECAS DA UDESC</t>
  </si>
  <si>
    <t>BU</t>
  </si>
  <si>
    <t>A aquisição periódica de materiais bibliográficos se deve à necessidade de atualização do acervo, bem como acompanhar a produção e desenvolvimento das áreas de conhecimento em que a UDESC atende. É importante também considerar a preocupação na ampliação e diversificação dos materiais que devem compor o acervo. Para tanto, a aquisição de livros nacionais e estrangeiros e outras mídias devem ser priorizadas e adquiridas</t>
  </si>
  <si>
    <t xml:space="preserve">PROEX </t>
  </si>
  <si>
    <t>A referida aquisição faz-se necessária para atender as necessidade de consumo laboratoriais, químicos para andamento das aulas práticas do ensino e para desenvolvimento de projetos de pesquisa dos cursos de graduação e pós-graduação do Centro.</t>
  </si>
  <si>
    <t>Todos os centros e Reitoria</t>
  </si>
  <si>
    <t xml:space="preserve">CDH </t>
  </si>
  <si>
    <t>A aquisição de EPI's e EPC'sfaz-se necessária para a proteção dos servidores e terceirizados da Universidade</t>
  </si>
  <si>
    <t xml:space="preserve">CAV </t>
  </si>
  <si>
    <t xml:space="preserve">CAV CEO </t>
  </si>
  <si>
    <t>CAV, CEO e CEAVI</t>
  </si>
  <si>
    <t>Os serviços elencados no termo de referência atenderão as demandas de instalação, renovação e  ampliação  de  infraestrutura  de  rede  de  dados/voz.  Instalação  de  passivos  e  ativos  de  rede  e organização de cabos de dados em armários tipo rack entre outros.Adiciona-se  aos  serviços  a  instalação  de  baterias  para  no-break  com  a  remoção  e  destinação sustentável  das  baterias  usadas,  seguindo,  desta  forma,  as  políticas  de  sustentabilidade  da UDESC</t>
  </si>
  <si>
    <t>para atender a comunidade acadêmica e também os setores administrativos no diz respeito a serviço especializado de cópias, impressões e encadernações em diversos formatos e configurações. As demandas da comunidade acadêmica devem ser realizadas através de atendimento pessoal, por intermédio de dispositivo de armazenamento de dados como pen drive, hd externo e por correio eletrônico. Notabiliza-se que a Universidade não possui em seus quadros profissionais especialistas neste ramo de atividade, bem como, não possui maquinário para montagem de uma sala para tal fim</t>
  </si>
  <si>
    <t>4690/2023</t>
  </si>
  <si>
    <t>8400/2023</t>
  </si>
  <si>
    <t>Para atender todas essas instalações há atividades diárias de dois profissionais terceirizados em serviços gerais, além do revezamento de equipe de bolsistas e docentes que atuam em pesquisas. Ocorre que a Fazenda não possui instalações sanitárias adequadas e como os setores são distantes entre si, caracteriza-se imprescindível a viabilidade de dois vestiários.</t>
  </si>
  <si>
    <t>SEMS</t>
  </si>
  <si>
    <t xml:space="preserve">CCT CEPLAN </t>
  </si>
  <si>
    <t>crescimento significativo em sua estrutura física, este crescimento impacta na melhoria de salas de aulas, salas de professores, salas multi-mídias, laboratórios, entre outros.</t>
  </si>
  <si>
    <t>CAV, CEART, CCT, FAED, CEFID, CEPLAN, CEAVI, CERES e CESFI</t>
  </si>
  <si>
    <t>CAV, CCT, CEPLAN, CEO, REITORIA e CEFID</t>
  </si>
  <si>
    <t>PROEX</t>
  </si>
  <si>
    <t>CDH</t>
  </si>
  <si>
    <t xml:space="preserve">Durante esse cenário de pandemia, tem papel importante, pois,  além  dasua  finalidade  natural  que  é  a  de  proteger  o  indivíduo  contra  a  gripe Influenza,  apresenta  alguns  benefícios  colaterais  que  atuam  como  coadjuvantes  na  prevenção  e detecção da infecção pelo coronavírus. </t>
  </si>
  <si>
    <t>Por intermédio de sua Coordenadoria de Eventos – Ceven/Proex, ao promover eventos de integração da comunidade acadêmica, demanda de serviços de arbitragem e de ambulância</t>
  </si>
  <si>
    <t xml:space="preserve">Necessária para a higienização de objetos que se não estiverem asseados, podem transmitir doenças, por meio de vírus e bactérias impregnados, aos servidores, professores e alunos do CERES/UDESC - Laguna. </t>
  </si>
  <si>
    <t>11142/2023</t>
  </si>
  <si>
    <t>ais materiais, após o uso e para manter sua higiene, possibilitando novo uso por outro usuário, depende de serviços de lavanderia, que executa a lavagem, higienização e secagem desses materiais. Não temos   máquinas especializadas  e  nem  pessoal  designado  para  este  serviço  dentro  da  UDESC  CEO, sendo então a contratação via licitação uma necessidade para atender essa demanda</t>
  </si>
  <si>
    <t>email 28/02. O  processo  licitatório  se  faz  necessário  em  decorrência  da necessidade frequente de contratação de serviços especializadosde chaveiro e de identificação de   documentos   (carimbos),   desta   Instituição.   A   unificação   da  demanda   visa   uma   maior economicidade e padronização.</t>
  </si>
  <si>
    <t xml:space="preserve">CCT </t>
  </si>
  <si>
    <t>48724/2022</t>
  </si>
  <si>
    <t>Evitar quedas de árvores e galhos que podem trazer riscos à segurança dos usuários, prédios e veículos;B. Permitir a maior visualização dos imóveis da UDESC por parte dos prestadores de serviços de segurança, impedindo atos de vandalismo e invasão; C. Prevenir a proliferação de pragas e doenças</t>
  </si>
  <si>
    <t>No intuito de atender as demandas dos centros e setores da Universidade, quanto a realização de demandas de treinamento com objetivo de fortalecer a atuação integrada das equipes, como em eventos institucionais para receber autoridades e afins.</t>
  </si>
  <si>
    <t xml:space="preserve">BU </t>
  </si>
  <si>
    <t>PROEN</t>
  </si>
  <si>
    <t xml:space="preserve">CAMPUS I </t>
  </si>
  <si>
    <t xml:space="preserve">PROEN </t>
  </si>
  <si>
    <t xml:space="preserve">UDESC </t>
  </si>
  <si>
    <t xml:space="preserve">REITORIA  </t>
  </si>
  <si>
    <t xml:space="preserve">CEO CAV </t>
  </si>
  <si>
    <t>Há a necessidade de contratação de empresa especializada para a coleta em virtude de que este tipo de resíduo não é coletado pelo sistema de coleta de lixo doméstico que é realizada nos municípios de Chapecó, Pinhalzinho e Lages, pelo motivo de se tratar de resíduo especial, como químico, biológico e laboratorial, os quais necessitam correta destinação e coleta especializada</t>
  </si>
  <si>
    <t>A Pró-Reitoria de Extensão, Cultura e Comunidade, realiza uma série de eventos tais como o JIUDESC, JISUDESC, Encontro de Extensão, Eventos Culturais, cerimoniais de inauguração e eventos que a UDESC produz ou apoia. Além disso, a UDESC irá fomentar a as produções artísticas e culturais da Universidade, disseminando os trabalhos pelos centros e pelas cidades onde possui sede.</t>
  </si>
  <si>
    <t>Justifica-se a aquisição, pois osmateriais/equipamentosserão utilizados para desenvolvimento de experimentos nos laboratórios de ensino e de pesquisa, vinculados aos cursos de graduação e pós-graduaçãode vários departamentos do CCT, tais como: química, matemáticae engenharia mecânica</t>
  </si>
  <si>
    <t>A aquisição de materiais de expediente é para atendimento das demandas dos Setores da Reitoria, Pró-Reitorias, Centros de Ensino, Biblioteca Central, Museu, entre outros a exemplo de projetos da PROEX (Projeto Rondon).Atenciosamente,Responsável Técnico (assinatura Digital)</t>
  </si>
  <si>
    <t>20001/2023</t>
  </si>
  <si>
    <t xml:space="preserve">CEART </t>
  </si>
  <si>
    <t>A aquisição de material de Limpeza, Copa e Produtos de Higienização se faz necessária para suprir as necessidades de higiene e limpeza das dependências do CEAVI, proporcionando condições adequadas para o desenvolvimento das atividades fins da Universidade</t>
  </si>
  <si>
    <t>A aquisição desses materiais se faz necessária para renovação e para compra de novos equipamentos e materiais esportivos para a REITORIA, CEFID, CCT, CEART, CEO, CCT, CERES, ESAG,CESFI, CAV, e CEAD pois são utilizados nas disciplinas de educação física curricular, nos projetos de extensão dos Centros, e nos jogos internos da UDESC. Da mesma forma, os materiais de fisioterapia são utilizados em alguns projetos de extensão do CEFID, e principalmente na Clínica Escola de Fisioterapia, onde são essenciais para a manutenção dos atendimentos fisioterapêuticos a comunidade.</t>
  </si>
  <si>
    <t xml:space="preserve">CEPO </t>
  </si>
  <si>
    <t>Dar continuidade a ampliação da rede e melhoria da rede lógica da UDESC, que foielaborado pela SETIC e que faz parte do planejamento estratégico atendendo as metasde comunicação.  Ampliar se possível a cobertura de WIFI em prédios da UDESC onde houver anecessidade,   tendo   em   vista   o   crescimento   deste   tipo   de   serviço   em   todas   aslocalidades. Inclusive com equipamentos conectados diretamente aos firewalls.</t>
  </si>
  <si>
    <t>os instrumentos serão utilizados como material didático para as aulas bem como nos projetos de extesão promovidos pelo departamento. Para a ESAG Os instrumentos musicais serão utilizados pela atlética da ESAG nos eventos esportivos e culturais. No CEAVI será para atender Para a demanda das atividades de recreação/esportivas realizadas pela Atlética, como Gincana de Calouros, Jiudesc, Jiceavi, entre outras e para o CCT ustifica-se a necessidade dos instrumentos musicais para atender as atividades do Projeto de Extensão “Apresentações do Coral UDESC Joinville XI” do Centro de Ensino CCT da UDESC</t>
  </si>
  <si>
    <t>A  UDESC  conta  atualmente  com  um  grande  número  de Projetores  utilizados  por  professores,  técnicos  e  alunos,  além  de  vários  laboratórios  de informática.  Para  mantermos  o  parque  atual  dentro  dos  padrões  de  T.I.  Faz-se  necessário  a aquisição   para   expansão   e   manutenção   de   equipamentos   para   manter   as   atividades administrativas, ensino, pesquisa e extensão</t>
  </si>
  <si>
    <t>visa atender a demanda de uniformes para alunos e técnicos que participam das atividades desportivas e recreativas da Universidade. Além da necessidade de rouparia para as clínicas e para o atendimento de eventos de extensão da UDESC</t>
  </si>
  <si>
    <t>Diante do curso de moda no Ceart, o material de aviamentos e tecidos, objeto deste processo licitatório, é imprescindível para as práticas de ensino no ateliê do curso de Moda, no que diz respeito à confecção de artigos de vestuário, uma vez que são materiais de uso nas máquinas de costura, como agulhas, linhas, tecidos, fios, peças de reposição, bem como materiais para exposição das peças, que se deterioram com o uso ou são usados frequentemente, ficando com seus estoques muito reduzidos, motivo da compra e projetos.</t>
  </si>
  <si>
    <t>visa atender a demanda existente em eventos institucionais como seminários, simpósios, missões e encontros, além de publicações em livros e periódicos referentes ao Ensino, Pesquisa e Extensão desta Instituição. Conforme o calendário acadêmico, estes eventos ocorrem durante todo o ano letivo. Existe ainda a participação, integração e recepção de estrangeiros, tanto professores quanto estudantes</t>
  </si>
  <si>
    <t xml:space="preserve">CEFID </t>
  </si>
  <si>
    <t xml:space="preserve">CEFID CEART CERES </t>
  </si>
  <si>
    <t>visando à manutenção das atividades de ensino, pesquisa, extensão e administrativas dosCentrosenvolvidosque dependem dos materiais em questão</t>
  </si>
  <si>
    <t>oferecer e manter a segurança necessária contra a ocorrência de incêndios nos edifícios da Universidade.  Sinalização dos extintores se dará em locais de fácil acesso e é de suma importância para que sejam prontamente identificados pelos servidores das respectivas unidades. diversos campida UDESCcorremo risco de sofrer interdição pelos órgãos  de  fiscalização  competentes.</t>
  </si>
  <si>
    <t xml:space="preserve">CEO CEAD </t>
  </si>
  <si>
    <t>Justifica-se que é uma demanda contínua em nosso centro devido ao número de saídas para visitas técnicas, acadêmicas e atividades administrativas em relação ao número de motoristas disponíveis em nosso quadro funcional. Ainda, apesar da instituição manter frota própria de micro-ônibus, por vezes a demanda por deslocamentos é superior a tal disponibilidade, exigindo a contratação do objeto para atender aos deslocamentos excedentes</t>
  </si>
  <si>
    <t>Salienta-se que tal contratação se deve a não continuidade do contrato mantido com a empresa Miservi Administradora de Serviços Ltda ME.  Evitar  quedas  de  árvores  e  galhos  que  podem  trazer  riscos  à  segurança  dos usuários, prédios e veículos. Evitar vandalismo e assegurar a visibilidade do centro.</t>
  </si>
  <si>
    <t>SECOM</t>
  </si>
  <si>
    <t>50048/2022</t>
  </si>
  <si>
    <t>11421/2023</t>
  </si>
  <si>
    <t>TERMO ADESAO 02/2022</t>
  </si>
  <si>
    <t>IL 735/2019</t>
  </si>
  <si>
    <t xml:space="preserve">CONTRATO </t>
  </si>
  <si>
    <t>IL 625/2022</t>
  </si>
  <si>
    <t>TERMO ADESAO 31</t>
  </si>
  <si>
    <t>PE 79/2020</t>
  </si>
  <si>
    <t>PE SEA 81/2018</t>
  </si>
  <si>
    <t>PE 1264/2021</t>
  </si>
  <si>
    <t>CC 540/2020</t>
  </si>
  <si>
    <t>PE 591/2023</t>
  </si>
  <si>
    <t>24815/2022</t>
  </si>
  <si>
    <t xml:space="preserve">Pagamento de assinaturas e anuidades diversas </t>
  </si>
  <si>
    <t xml:space="preserve">IL </t>
  </si>
  <si>
    <t xml:space="preserve">diversos </t>
  </si>
  <si>
    <t xml:space="preserve">Participação em diversos associações, organizações e pagamentos de assinaturas de jornais e revistas. </t>
  </si>
  <si>
    <t xml:space="preserve">Pagamento de energia elétrica - todos os centros </t>
  </si>
  <si>
    <t xml:space="preserve">Pagamento de água e esgoto - todos os centros </t>
  </si>
  <si>
    <t xml:space="preserve">Pagamento de capacitação dos servidores </t>
  </si>
  <si>
    <t xml:space="preserve">Participação em eventos e treinamentos </t>
  </si>
  <si>
    <t xml:space="preserve">Pagamento pró-labore </t>
  </si>
  <si>
    <t xml:space="preserve">Pagamento de consultorias, cursos, work shops, oficinas e palestras, todos os centros. </t>
  </si>
  <si>
    <t xml:space="preserve">Importação </t>
  </si>
  <si>
    <t xml:space="preserve">aquisição de equipamentos importados através de importação direta. </t>
  </si>
  <si>
    <t xml:space="preserve">Contratação de software específicos - Inexigibilidade </t>
  </si>
  <si>
    <t xml:space="preserve">Contratação e despesa com alimentação e jogos dos alunos e servidores </t>
  </si>
  <si>
    <t xml:space="preserve">Contratação de material utilizado para manutenção e conservação dos centros, laboratórios e salas de aula. </t>
  </si>
  <si>
    <t xml:space="preserve">Contratação de serviços técnicos especializados </t>
  </si>
  <si>
    <t xml:space="preserve">Contratação de serviços técnicos especializados, audio, vídeo e fotos </t>
  </si>
  <si>
    <t xml:space="preserve">Serviços de comunicação e publicidade </t>
  </si>
  <si>
    <t xml:space="preserve">SGPE </t>
  </si>
  <si>
    <t xml:space="preserve">DESCRIÇÃO </t>
  </si>
  <si>
    <t xml:space="preserve">IL/DL </t>
  </si>
  <si>
    <t xml:space="preserve">OBS </t>
  </si>
  <si>
    <t xml:space="preserve">ESPECIFICAÇÃO </t>
  </si>
  <si>
    <t xml:space="preserve">VALOR ANUAL </t>
  </si>
  <si>
    <t xml:space="preserve">GERAL </t>
  </si>
  <si>
    <t>AGOSTO 2024</t>
  </si>
  <si>
    <t>A aquisição desses equipamentos se faz necessária para renovação e para compra de novos equipamentos esportivos para a REITORIA, CEFID, CCT, CEART, CEO, CCT, CERES, ESAG,CESFI, CAV, e CEAD pois são utilizados nas disciplinas de educação física curricular, nos projetos de extensão dos Centros, e nos jogos internos da UDESC. Da mesma forma, os materiais de fisioterapia são utilizados em alguns projetos de extensão do CEFID, e principalmente na Clínica Escola de Fisioterapia, onde são essenciais para a manutenção dos atendimentos fisioterapêuticos a comunidade.</t>
  </si>
  <si>
    <t>ABRIL 2024</t>
  </si>
  <si>
    <t>Com a finalização da estrutura da nova quadra de esportes de areia do CEFID é preciso cercá-la para podemos efetivamente realizar as atividades com segurança, em especial para não danificar veículos na rua, nem casas vizinhas</t>
  </si>
  <si>
    <t xml:space="preserve">FEVEREIRO 2024 </t>
  </si>
  <si>
    <t>Considerando  a  necessidade  de  minimizar  os  riscos  e  agravos  a  que  ficam  expostos  os usuários  de  piscinas  coletivas  como  as  do  CEFID,  que  podem  não  apresentar  condições adequadas ao seu funcionamento solicitamos a contratação de empresa especializada para realização de análise de águas das duas piscinas do Cefid, a terapêutica e a semi-olímpica. Trata-se também de uma exigência legal da vigilância sanitária e que precisamos cumprir para além de nos resguardar, podermos garantir a qualidade da água utilizada por nossos alunos,  técnicos,  pacientes  e  comunidade  externa  nas  atividades  diárias  de  ensino, pesquisa e extensão e realizar ações corretivas quando for o caso.</t>
  </si>
  <si>
    <t>AGOSTO/2024</t>
  </si>
  <si>
    <t>faz-se necessária pois estes equipamentos dão suporte para as atividades de ensino, pesquisa e extensão, sendo amplamente usados durante aulas, palestras e eventos</t>
  </si>
  <si>
    <t>CONCESSAO ONEROSA DE USO DE SALAS DA UDESC PARA EXPLORACAO DE SERVICOS DE LANCHONETE E RESTAURANTE NO CENTRO DE CIÊNCIAS DA SAUDE E DO ESPORTE CEFID/UDESC</t>
  </si>
  <si>
    <t>A concessão de espaço público para serviços de lanchonete, faz-se necessária para atender as demandas do CEFID, visando à manutenção e funcionamento desta Universidade e o atendimento de servidores, alunos e comunidade em geral.</t>
  </si>
  <si>
    <t>ALDONÉZIO ILÁRIO DE FARIAS</t>
  </si>
  <si>
    <t>4359/2019</t>
  </si>
  <si>
    <t>IRACEMA DIRLEI OLIVEIRA DUARTE</t>
  </si>
  <si>
    <t>DL 1147/2021</t>
  </si>
  <si>
    <t>36216/2021</t>
  </si>
  <si>
    <t>Locação espaço físico (formaturas E outros eventos)</t>
  </si>
  <si>
    <t>DL/IL</t>
  </si>
  <si>
    <t>ELOTECH SERVIÇOS INDUSTRIAIS LTDA</t>
  </si>
  <si>
    <t>PE 0633/2020</t>
  </si>
  <si>
    <t>4339/2020</t>
  </si>
  <si>
    <t>JULHO 2024</t>
  </si>
  <si>
    <t>Precisamos adequar os prédios internamente para viabilizar a acessibilidade a pessoas com deficiência visual cfe Lei.</t>
  </si>
  <si>
    <t>A aquisição desses materiais irá viabilizar um melhor controle dos usuários, dando mais segurança aos bens públicos.</t>
  </si>
  <si>
    <t>SETEMBRO 2024</t>
  </si>
  <si>
    <t>OUTUBRO 2024</t>
  </si>
  <si>
    <t>CEPO</t>
  </si>
  <si>
    <t>FEVEREIRO 2024</t>
  </si>
  <si>
    <t>MAIO 2024</t>
  </si>
  <si>
    <t>CC 0609/2020</t>
  </si>
  <si>
    <t>2249/2020</t>
  </si>
  <si>
    <t>ELEVACON ELEVADORES CONSERVAÇÃO E MANUTENÇÃO LTDA</t>
  </si>
  <si>
    <t>PE 0847/2020</t>
  </si>
  <si>
    <t>30450/2020</t>
  </si>
  <si>
    <t>IL 231/2019</t>
  </si>
  <si>
    <t>4438/2019</t>
  </si>
  <si>
    <t>MTS &amp;SH TECNOLOGIA EM IMPRESSÃO E CÓPIA LTDA</t>
  </si>
  <si>
    <t>CC 1614/2019</t>
  </si>
  <si>
    <t>30930/2019</t>
  </si>
  <si>
    <t>PE 0493-2021</t>
  </si>
  <si>
    <t>36157/2020</t>
  </si>
  <si>
    <t>PE 943-2021</t>
  </si>
  <si>
    <t>30085/2021</t>
  </si>
  <si>
    <t>PE 0658-2022</t>
  </si>
  <si>
    <t>12224/2022</t>
  </si>
  <si>
    <t>SAPRA LANDAUER SERVIÇO DE ASSESSORIA E PROTEÇÃO RADIOLÓGICA LTDA</t>
  </si>
  <si>
    <t>DL 1153/2023</t>
  </si>
  <si>
    <t>32892/2023</t>
  </si>
  <si>
    <t>PE 0627/2022</t>
  </si>
  <si>
    <t>42593/2021</t>
  </si>
  <si>
    <t>PE 0596/2023</t>
  </si>
  <si>
    <t>637/2023</t>
  </si>
  <si>
    <t>PE 0603/2023</t>
  </si>
  <si>
    <t>1533/2023</t>
  </si>
  <si>
    <t>PE 0895/2023</t>
  </si>
  <si>
    <t>AL-WI TECNOLOGIA</t>
  </si>
  <si>
    <t>585/2023</t>
  </si>
  <si>
    <t>IL 173-2023</t>
  </si>
  <si>
    <t>7805/2023</t>
  </si>
  <si>
    <t xml:space="preserve">CESMO </t>
  </si>
  <si>
    <t>2041/2022</t>
  </si>
  <si>
    <t>PE 1021/2022</t>
  </si>
  <si>
    <t>35114/2022</t>
  </si>
  <si>
    <t>985/2019</t>
  </si>
  <si>
    <t>CC 309/2019</t>
  </si>
  <si>
    <t>175/2019</t>
  </si>
  <si>
    <t>751/2021</t>
  </si>
  <si>
    <t>PE 678/2021</t>
  </si>
  <si>
    <t>16942/2021</t>
  </si>
  <si>
    <t>828/2022</t>
  </si>
  <si>
    <t>PE 734/2022</t>
  </si>
  <si>
    <t>20466/2022</t>
  </si>
  <si>
    <t>912/2023</t>
  </si>
  <si>
    <t>PE 619/2023</t>
  </si>
  <si>
    <t>913/2023</t>
  </si>
  <si>
    <t>ELEVADORES ATLAS SCHINDLER S/A</t>
  </si>
  <si>
    <t>13/2021</t>
  </si>
  <si>
    <t>11940/2021</t>
  </si>
  <si>
    <t>ORBENK ADMINISTRACAO E SERVICOS LTDA</t>
  </si>
  <si>
    <t>624/2023</t>
  </si>
  <si>
    <t>PE-601/2023</t>
  </si>
  <si>
    <t>14788/2023</t>
  </si>
  <si>
    <t>SERVIÇO DE CUIDADORES</t>
  </si>
  <si>
    <t>DM&amp;FILHOS HOLDING LTDA</t>
  </si>
  <si>
    <t>1433/2021</t>
  </si>
  <si>
    <t>149/2021</t>
  </si>
  <si>
    <t>31160/2021</t>
  </si>
  <si>
    <t>ALUGUEL DE SALAS COMERCIAIS (IDCH)</t>
  </si>
  <si>
    <t>224/2013</t>
  </si>
  <si>
    <t>DL 659/2013</t>
  </si>
  <si>
    <t>1611/2022</t>
  </si>
  <si>
    <t>PE 888/2022</t>
  </si>
  <si>
    <t>689/2020</t>
  </si>
  <si>
    <t>PE 0613/2020</t>
  </si>
  <si>
    <t>097/2021</t>
  </si>
  <si>
    <t>PE 1083/2020</t>
  </si>
  <si>
    <t>630/2021</t>
  </si>
  <si>
    <t>IL 0368/2021</t>
  </si>
  <si>
    <t>635/2021</t>
  </si>
  <si>
    <t>PE 0601/2021</t>
  </si>
  <si>
    <t>58/2021</t>
  </si>
  <si>
    <t>1085/2020</t>
  </si>
  <si>
    <t>986/2021</t>
  </si>
  <si>
    <t>PE 0679/2021</t>
  </si>
  <si>
    <t>MATERIAL DE REPRESENTAÇÃO</t>
  </si>
  <si>
    <t>FEVEREIRO</t>
  </si>
  <si>
    <t xml:space="preserve">MATERIAL DE REPRESENTAÇÃO PARA DIVULGAÇÃO DO CENTRO/INSTITUIÇÃO EM EVENTOS OU VIAGENS INTERNACIONAIS. </t>
  </si>
  <si>
    <t>AQUISIÇÃO DE MOBILIARIO SOB MEDIDA</t>
  </si>
  <si>
    <t>ABRIL</t>
  </si>
  <si>
    <t>AQUISIÇÃO DE MOBILIARIO PADRONIZADO</t>
  </si>
  <si>
    <t xml:space="preserve">MOBILIARIO PADRONIZADO PARA SETORES ADMINISTRATIVOS </t>
  </si>
  <si>
    <t>MARÇO</t>
  </si>
  <si>
    <t>AQUISIÇÃO DE EQUIPAMENTO E SISTEMA DE IDENTIFICAÇÃO DE PLACAS DE PATRIMONIO POR RFID (RFID -  Radio Frequency Identification (Identificação por Radiofrequência))</t>
  </si>
  <si>
    <t>CALENDÁRIO DE LICITAÇÕES 2024 - CEPO</t>
  </si>
  <si>
    <t>ITEM</t>
  </si>
  <si>
    <t>REQUISITANTE</t>
  </si>
  <si>
    <t>ELABORAÇÃO DO PROCESSO</t>
  </si>
  <si>
    <t xml:space="preserve">RESPONSÁVEL PELA LICITAÇÃO </t>
  </si>
  <si>
    <t>VALOR ESTIMADO</t>
  </si>
  <si>
    <t>CONTRATAÇÃO DE EMPRESA PARA EXECUÇÃO DA REFORMA DA NOVA REITORIA</t>
  </si>
  <si>
    <t>CLC-REITORIA</t>
  </si>
  <si>
    <t>CONTRATAÇÃO DE EMPRESA PARA EXECUÇÃO DE PPCI E SPDA CAMPUS I</t>
  </si>
  <si>
    <t>CEART/CEFID/REITORIA</t>
  </si>
  <si>
    <t>CONTRATAÇÃO DE EMPRESA PARA EXECUÇÃO DA REVITALIZAÇÃO DO RU</t>
  </si>
  <si>
    <t>JULHO</t>
  </si>
  <si>
    <t>CONTRATAÇÃO DE EMPRESA PARA EXECUÇÃO DE REFORMA E AMPLIAÇÃO DA ESAG</t>
  </si>
  <si>
    <t>CONTRATAÇÃO DE EMPRESA PARA EXECUÇÃO DO LABORATÓRIO DE PESQUISA MARINHA E SUBESTAÇÃO DE ENERGIA</t>
  </si>
  <si>
    <t>CLC-CERES</t>
  </si>
  <si>
    <t>CONTRATAÇÃO DE EMPRESA PARA CONSTRUÇÃO DO RESERVATÓRIO DE ÁGUA - PRAIA DO GI</t>
  </si>
  <si>
    <t>JUNHO</t>
  </si>
  <si>
    <t>CONTRATAÇÃO DE EMPRESA PARA EXECUÇÃO DA REFORMA DO TELHADO DO GINÁSIO DO CERES</t>
  </si>
  <si>
    <t>SETEMBRO</t>
  </si>
  <si>
    <t>CONTRATAÇÃO DE EMPRESA PARA EXECUÇÃO DE FECHAMENTO LATERAL E SUBSTITUIÇÃO DE TELHAS DO TELHADO DO BLOCO EXISTENTE, DE COBERTURA DE ACESSO ÀS SALAS DE AULA</t>
  </si>
  <si>
    <t>CLC-CEPLAN</t>
  </si>
  <si>
    <t>CONTRATAÇÃO DE EMPRESA PARA EXECUÇÃO DA CALÇADA FRONTAL DO CEPLAN</t>
  </si>
  <si>
    <t>CONTRATAÇÃO DE EMPRESA PARA SONDAGEM GEOTÉCNICA</t>
  </si>
  <si>
    <t>CEO/REITORIA/CEAVI/CESMO/CEART</t>
  </si>
  <si>
    <t>JANEIRO</t>
  </si>
  <si>
    <t>CONTRATAÇÃO DE EMPRESA PARA EXECUÇÃO DA SUBESTAÇÃO DE ENERGIA DE PINHALZINHO</t>
  </si>
  <si>
    <t>CLC-CEO</t>
  </si>
  <si>
    <t>CONTRATAÇÃO DE EMPRESA PARA EXECUÇÃO DO CAMPO DE FUTEBOL DE CHAPECÓ</t>
  </si>
  <si>
    <t>CONTRATAÇÃO DE EMPRESA PARA EXECUÇÃO DO CERCAMENTO DO CEO</t>
  </si>
  <si>
    <t>OUTUBRO</t>
  </si>
  <si>
    <t>CONTRATAÇÃO DE EMPRESA PARA EXECUCAÇÃO DA REFORMA DA EDIFICAÇÃO DO CURSO DE ZOOTECNIA</t>
  </si>
  <si>
    <t>CONTRATAÇÃO DE EMPRESA PARA EXECUÇÃO DA REFORMA DOS BANHEIROS DOS BLOCOS DO CEFID</t>
  </si>
  <si>
    <t>CONTRATAÇÃO DE EMPRESA PARA EXECUÇÃO DA REFORMA DO TELHADO DO CEART</t>
  </si>
  <si>
    <t>CONTRATAÇÃO DE EMPRESA PARA EXECUÇÃO DA PRAÇA DOS SENTIDOS DO CEART</t>
  </si>
  <si>
    <t>NOVEMBRO</t>
  </si>
  <si>
    <t>CONTRATAÇÃO DE EMPRESA PARA EXECUÇÃO DA BASE DA GEODÉSICA DO CEART</t>
  </si>
  <si>
    <t>CONTRATAÇÃO DE EMPRESA PARA ELABORAÇÃO DE PROJETOS PARA CAMPI DA UDESC</t>
  </si>
  <si>
    <t>CAMPI</t>
  </si>
  <si>
    <t>REITORIA/FAED/CEAVI/CEART/CEO/CEPLAN</t>
  </si>
  <si>
    <t>CONTRATAÇÃO DE EMPRESA PARA RETIFICAÇÃO IMOBILIÁRIA NOS CAMPI DA UDESC</t>
  </si>
  <si>
    <t>MAIO</t>
  </si>
  <si>
    <t>CONTRATAÇÃO DE EMPRESA PARA REGULARIZAÇÃO DAS EDIFICAÇÕES DOS CAMPI DA UDESC</t>
  </si>
  <si>
    <t>CONTRATAÇÃO DE EMPRESA PARA REFORMA DO TELHADO DA FAED</t>
  </si>
  <si>
    <t>Reforma Lab. Patologia Animal</t>
  </si>
  <si>
    <t>CLC-CAV</t>
  </si>
  <si>
    <t>Reforma Ginásio de Esportes e CTG Universitário</t>
  </si>
  <si>
    <t>Execução Restaurante Universitário Biblioteca e Centro de vivencia</t>
  </si>
  <si>
    <t>Construção e reforma do cercamento e passeios em torno do perímetro territorial do campus universitário do Centro de Ciências Agroveterinárias CAV/UDESC</t>
  </si>
  <si>
    <t>Reforma Setor de Serviços Gerais/Oficina e adequações almoxarifado e Pintura dos detalhes em madeira que estão nas laterais e fachadas do Prédio de Engenharia Florestal</t>
  </si>
  <si>
    <t xml:space="preserve">
Pavimentação acessos setores: TAMBO, avicultura, piscicultura, casas de vegetação, barracão multidisciplinar da Produção Vegetal</t>
  </si>
  <si>
    <t xml:space="preserve">
Reforma setores avicultura e pscicultura</t>
  </si>
  <si>
    <t>Reforma do Prédio Reprodução Animal</t>
  </si>
  <si>
    <t>Projeto para construção de prédio básicas da Medicina veterinária</t>
  </si>
  <si>
    <t>Projeto para construção de prédio para abrigar os setores de: parasitologia e biotério;</t>
  </si>
  <si>
    <t>CONTRATAÇÃO DE EMPRESA PARA EXECUCAÇÃO DA REFORMA DA EDIFICAÇÃO DO CURSO ENG QUÍMICA E ENG DE ALIMENTOS</t>
  </si>
  <si>
    <t>Obra - Adequações Elétrica do campus</t>
  </si>
  <si>
    <t>CCT/CEPO</t>
  </si>
  <si>
    <t>CLC-CCT</t>
  </si>
  <si>
    <t>Projeto - Rede Drenagem / Esgoto / Pavimentação</t>
  </si>
  <si>
    <t>Obra - Rede Drenagem / Esgoto / Pavimentação</t>
  </si>
  <si>
    <t>AGOSTO</t>
  </si>
  <si>
    <t>Projeto - Reforma e Ampliação Mecânica</t>
  </si>
  <si>
    <t>Obra - Reforma da Antiga Biblioteca</t>
  </si>
  <si>
    <t>Obra - Bicicletário</t>
  </si>
  <si>
    <t>Obra - Ampliação Bloco M (Prédio Manutenção)</t>
  </si>
  <si>
    <t>Obra - Guarita / Pórtico de Entrada</t>
  </si>
  <si>
    <t>Obra - Cercamento Terreno Novo</t>
  </si>
  <si>
    <t>Obra - Urbanização Terreno Novo</t>
  </si>
  <si>
    <t>Projeto/Obra - Iluminação Externa</t>
  </si>
  <si>
    <t>Projeto/Obra - Reforma Geral Ginásio</t>
  </si>
  <si>
    <t>Obra - Planetário</t>
  </si>
  <si>
    <t>Projeto - Museu</t>
  </si>
  <si>
    <t>Projeto/Obra Urbanização do Lago</t>
  </si>
  <si>
    <t>1830/2023</t>
  </si>
  <si>
    <t>CC 631/2023</t>
  </si>
  <si>
    <t>12137/2023</t>
  </si>
  <si>
    <t>ATA / AQUISIÇÃO</t>
  </si>
  <si>
    <t>AQUISIÇÃO DE FERRAMENTAS, MATERIAIS DE CONSTRUÇÃO PARA A UDESC</t>
  </si>
  <si>
    <t>MARÇO 2024</t>
  </si>
  <si>
    <t>DEZEMBRO 2024</t>
  </si>
  <si>
    <t>para atender a comunidade acadêmica, servidores, terceirizados, estagiários e visitantes no fornecimento de bebidas, lanches, almoço e jantar de qualidade a um preço acessível. Notabiliza-se que a Universidade não possui em seus quadros profissionais especialistas neste ramo de atividade, bem como, não possui maquinário para execução dos serviços com a qualidade desejada.</t>
  </si>
  <si>
    <t>A contratação se faz necessária em razão da ineficiência da empresa atualmente contratada para a prestação deste serviço no CCT/UDESC, bem como adequações nos serviços a serem prestados.</t>
  </si>
  <si>
    <t>A contratação se faz necessária em razão dos diversos equipamentos sem uso no CCT/UDESC, em razão da ausência de manutenção adequada.</t>
  </si>
  <si>
    <t>A contratação se faz necessária em razão da revitalização e qualificação dos ambientes do CCT/UDESC.</t>
  </si>
  <si>
    <t>RESTAURANTE E CHURRASCARIA MÃOS PERUANAS LTDA ME</t>
  </si>
  <si>
    <t>1688/2018</t>
  </si>
  <si>
    <t>CC 0696/2018</t>
  </si>
  <si>
    <t>5578/2018</t>
  </si>
  <si>
    <t>ANDERSON NASCIMENTO  PRODUÇÕES ME</t>
  </si>
  <si>
    <t>1634/2019</t>
  </si>
  <si>
    <t>PE 0825/2019</t>
  </si>
  <si>
    <t>11685/2019</t>
  </si>
  <si>
    <t xml:space="preserve">  PRESTAÇÃO DE SERVIÇOS MUSICAIS DE MAESTRO PARA ATENDIMENTO DO CORAL</t>
  </si>
  <si>
    <t>ALIANÇA AR CONDICIONADO E ELÉTRICO EIRELI</t>
  </si>
  <si>
    <t>2174/2019</t>
  </si>
  <si>
    <t>PE 1003/2019</t>
  </si>
  <si>
    <t>18418/2019</t>
  </si>
  <si>
    <t>2510/2019</t>
  </si>
  <si>
    <t>PE 1550/2019</t>
  </si>
  <si>
    <t>28466/2019</t>
  </si>
  <si>
    <t>0759/2020</t>
  </si>
  <si>
    <t>PE 0606/2020</t>
  </si>
  <si>
    <t>20882/2020</t>
  </si>
  <si>
    <t>SERVIÇOS DE PORTEIRO E RECEPCIONISTA</t>
  </si>
  <si>
    <t>DESENTUPIDORA CARVALHO LTDA</t>
  </si>
  <si>
    <t>1084/2020</t>
  </si>
  <si>
    <t>PE 0632/2020</t>
  </si>
  <si>
    <t>25094/2020</t>
  </si>
  <si>
    <t>ORBENK SERVIÇOS DE SEGURANÇA LTDA</t>
  </si>
  <si>
    <t>1337/2021</t>
  </si>
  <si>
    <t>PE 1018/2021</t>
  </si>
  <si>
    <t>32215/2021</t>
  </si>
  <si>
    <t>SMARTMAQ LTDA</t>
  </si>
  <si>
    <t>2111/2022</t>
  </si>
  <si>
    <t>PE 1235/2022</t>
  </si>
  <si>
    <t>40620/2022</t>
  </si>
  <si>
    <t>INEX SERVICOS EIRELI</t>
  </si>
  <si>
    <t>2591/2022</t>
  </si>
  <si>
    <t>PE 1576/2022</t>
  </si>
  <si>
    <t>JEOL BRASIL INSTRUMENTOS CIENTÍFICOS LTDA</t>
  </si>
  <si>
    <t>201/2023</t>
  </si>
  <si>
    <t>IL 0209/2023</t>
  </si>
  <si>
    <t>3756/2023</t>
  </si>
  <si>
    <t xml:space="preserve">KRAFTE SERVICE GROUP LTDA </t>
  </si>
  <si>
    <t>1532/2023</t>
  </si>
  <si>
    <t>PE 0939/2023</t>
  </si>
  <si>
    <t>CONTRATAÇÃO DE EMPRESA ESPECIALIZADA EM INSTALAÇÕES ELÉTRICAS DE BAIXA E MÉDIA TENSÕES PARA PRESTAÇÃO DE SERVIÇOS DE MANUTENÇÃO PREVENTIVA E CORRETIVA NA UDESC DE JOINVILLE</t>
  </si>
  <si>
    <t>DEDETIZAÇÃO SÃO JOÃO LTDA</t>
  </si>
  <si>
    <t>403/2023</t>
  </si>
  <si>
    <t>PE 01686/2022</t>
  </si>
  <si>
    <t>J. PEREIRA LIMPEZA E CONSERVAÇÃO LTDA</t>
  </si>
  <si>
    <t>404/2023</t>
  </si>
  <si>
    <t>SANITIZAÇÃO DE AMBIENTES</t>
  </si>
  <si>
    <t xml:space="preserve">FORNECEDOR </t>
  </si>
  <si>
    <t xml:space="preserve">IL / DL Nº </t>
  </si>
  <si>
    <t>ferramenta</t>
  </si>
  <si>
    <t>divisoria</t>
  </si>
  <si>
    <t>livro</t>
  </si>
  <si>
    <t>quimico</t>
  </si>
  <si>
    <t>epi</t>
  </si>
  <si>
    <t>gases</t>
  </si>
  <si>
    <t>alimento</t>
  </si>
  <si>
    <t>insumos</t>
  </si>
  <si>
    <t>setic</t>
  </si>
  <si>
    <t>concessao</t>
  </si>
  <si>
    <t>manutenção</t>
  </si>
  <si>
    <t>residuo</t>
  </si>
  <si>
    <t xml:space="preserve">CIPA </t>
  </si>
  <si>
    <t>laboratorio</t>
  </si>
  <si>
    <t>farmaco</t>
  </si>
  <si>
    <t>peças</t>
  </si>
  <si>
    <t>vacina</t>
  </si>
  <si>
    <t>evento</t>
  </si>
  <si>
    <t>lavanderia</t>
  </si>
  <si>
    <t>coffee</t>
  </si>
  <si>
    <t>lavação</t>
  </si>
  <si>
    <t>carimbo</t>
  </si>
  <si>
    <t>diversos</t>
  </si>
  <si>
    <t>plantas</t>
  </si>
  <si>
    <t>moveis</t>
  </si>
  <si>
    <t>toldo</t>
  </si>
  <si>
    <t>impressos</t>
  </si>
  <si>
    <t>restauro</t>
  </si>
  <si>
    <t>obra</t>
  </si>
  <si>
    <t>veiculo</t>
  </si>
  <si>
    <t>CAMPUS I</t>
  </si>
  <si>
    <t>incorporáveis</t>
  </si>
  <si>
    <t>terceirizado</t>
  </si>
  <si>
    <t>ar condicionado</t>
  </si>
  <si>
    <t>medico</t>
  </si>
  <si>
    <t>agricola</t>
  </si>
  <si>
    <t>expediente</t>
  </si>
  <si>
    <t>software</t>
  </si>
  <si>
    <t>acesso</t>
  </si>
  <si>
    <t>octa</t>
  </si>
  <si>
    <t>limpeza</t>
  </si>
  <si>
    <t xml:space="preserve">esportivo </t>
  </si>
  <si>
    <t>sinalização</t>
  </si>
  <si>
    <t xml:space="preserve">fisio </t>
  </si>
  <si>
    <t>musical</t>
  </si>
  <si>
    <t>audio</t>
  </si>
  <si>
    <t>projetores</t>
  </si>
  <si>
    <t>rouparia</t>
  </si>
  <si>
    <t>aviamentos</t>
  </si>
  <si>
    <t>texto</t>
  </si>
  <si>
    <t>piscina</t>
  </si>
  <si>
    <t>eletrico</t>
  </si>
  <si>
    <t>graficos</t>
  </si>
  <si>
    <t>extintor</t>
  </si>
  <si>
    <t>trofeu</t>
  </si>
  <si>
    <t>tela</t>
  </si>
  <si>
    <t>brinde</t>
  </si>
  <si>
    <t>CAMPUS I- CERES - CESFI - CCT</t>
  </si>
  <si>
    <t>CEO/REITORIA/CEAVI/ CESMO/CEART/CCT</t>
  </si>
  <si>
    <t>REITORIA/CEO/CESFI/ CEAVI</t>
  </si>
  <si>
    <t>CEO/CEAVI/CERES/ CEPLAN</t>
  </si>
  <si>
    <t>48</t>
  </si>
  <si>
    <t xml:space="preserve">VALOR   </t>
  </si>
  <si>
    <t xml:space="preserve">CENTRO </t>
  </si>
  <si>
    <t xml:space="preserve">vigência </t>
  </si>
  <si>
    <t>SOUNTECH TECNOLOGIA LTDA</t>
  </si>
  <si>
    <t>1481/2023</t>
  </si>
  <si>
    <t>IL 94/2023</t>
  </si>
  <si>
    <t>18963/2023</t>
  </si>
  <si>
    <t>BIBLIOTHECA SISTEMAS DO BRASIL LTDA</t>
  </si>
  <si>
    <t>1703/2023</t>
  </si>
  <si>
    <t>IL 99/2023</t>
  </si>
  <si>
    <t>29800/2023</t>
  </si>
  <si>
    <t>HEWLETT-PACKARD  BRASIL  LTDA</t>
  </si>
  <si>
    <t>2271/2023</t>
  </si>
  <si>
    <t>IL 1080/2023</t>
  </si>
  <si>
    <t>31209/2023</t>
  </si>
  <si>
    <t>Pe 1289/2019</t>
  </si>
  <si>
    <t xml:space="preserve">sgpe </t>
  </si>
  <si>
    <t>50225/2023</t>
  </si>
  <si>
    <t>CONTRATAÇÃO DE PESSOA JURÍDICA ESPECIALIZADA NA PRESTAÇÃO, DE FORMA CONTÍNUA, DE SERVIÇOS DE PORTARIA PARA A UDESC</t>
  </si>
  <si>
    <t xml:space="preserve">MANUTENÇÃO </t>
  </si>
  <si>
    <t>JANEIRO 2024</t>
  </si>
  <si>
    <t xml:space="preserve">OPERAÇÃO DO SISTEMA DE ESTAÇÕES ELEVATÓRIAS DE EFLUENTES </t>
  </si>
  <si>
    <t>NOVEMBRO 2024</t>
  </si>
  <si>
    <t>CONTRATAÇÃO DE EMPRESA PARA EXECUÇÃO DE SERVIÇOS DE MANUTENÇÃO PREVENTIVA E CORRETIVA DO GERADOR DO CAMPUS I UDESC EM FLORIANÓPOLIS-SC</t>
  </si>
  <si>
    <t xml:space="preserve">ATA </t>
  </si>
  <si>
    <t xml:space="preserve">CONTRATAÇÃO DE EMPRESA PARA EXECUÇÃO DE SERVIÇO DE MANUTENÇÃO E INSTALAÇÃO DE CABEAMENTO ESTRUTURADO (REDE DE DADOS/VOZ) COM FORNECIMENTO DE MATERIAL PARA A UDESC, </t>
  </si>
  <si>
    <t>JUNHO 2024</t>
  </si>
  <si>
    <t>AQUISIÇÃO DE MATERIAIS E EQUIPAMENTOS PARA REDE DE COMPUTADORES DA UDESC</t>
  </si>
  <si>
    <t>CONCESSÃO SALA PARA REPROGRAFIA</t>
  </si>
  <si>
    <t>CHARLES ATASILHO BILK</t>
  </si>
  <si>
    <t>1279/2023</t>
  </si>
  <si>
    <t>CC 628/2023</t>
  </si>
  <si>
    <t>15660/2023</t>
  </si>
  <si>
    <t xml:space="preserve">CONCESSÃO RESTAURANTE UNIVERSITÁRIO </t>
  </si>
  <si>
    <t>ALEXANDRE REPRESENTAÇÕES LTDA.</t>
  </si>
  <si>
    <t xml:space="preserve">CONCESSÃO LANCHONETE ESAG </t>
  </si>
  <si>
    <t>PADARIA E RESTAURANTE BELA ILHA EIRELI</t>
  </si>
  <si>
    <t>1831/2023</t>
  </si>
  <si>
    <t xml:space="preserve">CONCESSÃO LANCHONETE CEART </t>
  </si>
  <si>
    <t>LENIO DA ROSA EIRELI</t>
  </si>
  <si>
    <t>579/2022</t>
  </si>
  <si>
    <t>662/2022</t>
  </si>
  <si>
    <t>9315/2022</t>
  </si>
  <si>
    <t xml:space="preserve">CONCESSÃO LANCHONETE FAED </t>
  </si>
  <si>
    <t>RESTAURANTE PANTANAL LTDA</t>
  </si>
  <si>
    <t>2575/2022</t>
  </si>
  <si>
    <t>CC 1454/2022</t>
  </si>
  <si>
    <t xml:space="preserve">CONCESSÃO LANCHONETE CEFID </t>
  </si>
  <si>
    <t xml:space="preserve">SERVIÇOS DE MANUTENÇÃO PREVENTIVA E CORRETIVA DO NO-BREAK </t>
  </si>
  <si>
    <t>CONSULTA À BASE  DE DADOS  DAS  OBRAS,  COM  ACERVO CONTRATADOS</t>
  </si>
  <si>
    <t>16696/2023</t>
  </si>
  <si>
    <t>PRESTAÇÃO, DE FORMA CONTÍNUA, DE SERVIÇOS DE PORTARIA PARA A UDESC</t>
  </si>
  <si>
    <t>PRESTAÇÃO DE SERVIÇOS CONTINUADOS  DE VIGILANTE PARA A UDESC</t>
  </si>
  <si>
    <t>CONTRATAÇÃO DE PLANO MOODLE MOBILE APP PARA A UDESC</t>
  </si>
  <si>
    <t>PRESTAÇÃO DE SERVIÇOS CONTINUADOS  DE JARDINAJEM PARA A UDESC</t>
  </si>
  <si>
    <t xml:space="preserve">SISTEMAS DE SOFTWARE </t>
  </si>
  <si>
    <t>EXECUÇÃO DE PROCESSAMENTO DE DADOS E DEMAIS SERVIÇOS PARA OS VESTIBULARES</t>
  </si>
  <si>
    <t>MONITORAMENTO EM TEMPO REAL E ANÁLISE DE AUDIÊNCIA PARA AS TRÊS EMISSORAS DA RÁDIO UDESC FM</t>
  </si>
  <si>
    <t>PRESTAÇÃO DE SERVIÇO DE MANUTENÇÃO E SUPORTE DO SISTEMA DE SEGURANÇA PARA AS BIBLIOTECAS DA UDESC</t>
  </si>
  <si>
    <t>MANUTENÇÃO PREVENTIVA E CORRETIVA DE EQUIPAMENTOS DA MARCA HP</t>
  </si>
  <si>
    <t xml:space="preserve">CONCESSÃO DE SALA REPROGRAFIA </t>
  </si>
  <si>
    <t>MANUTENÇÃO ELETRICA</t>
  </si>
  <si>
    <t xml:space="preserve">CONCESSÃO ESPAÇO - LANCHONETE </t>
  </si>
  <si>
    <t xml:space="preserve">MANUTENÇÃO ELEVADOR </t>
  </si>
  <si>
    <t xml:space="preserve">SERVIÇO DE DETETIZAÇÃO </t>
  </si>
  <si>
    <t>MANUTENÇÃO ELEVADOR</t>
  </si>
  <si>
    <t>MANUTENÇÃO MICROSCÓPIOS</t>
  </si>
  <si>
    <t xml:space="preserve"> 1840/2019 </t>
  </si>
  <si>
    <t xml:space="preserve"> 1237/2021 </t>
  </si>
  <si>
    <t xml:space="preserve"> 779/2020</t>
  </si>
  <si>
    <t xml:space="preserve"> 02/2021</t>
  </si>
  <si>
    <t xml:space="preserve"> 1077/2020</t>
  </si>
  <si>
    <t>382/2019</t>
  </si>
  <si>
    <t xml:space="preserve"> 16/2020</t>
  </si>
  <si>
    <t xml:space="preserve"> 235/2021</t>
  </si>
  <si>
    <t>963/2021</t>
  </si>
  <si>
    <t xml:space="preserve"> 864/2022</t>
  </si>
  <si>
    <t xml:space="preserve"> 2092/2023</t>
  </si>
  <si>
    <t xml:space="preserve"> 1199/2022</t>
  </si>
  <si>
    <t xml:space="preserve"> 702/2023</t>
  </si>
  <si>
    <t>PRESTAÇÃO DE SERVIÇO DE PORTEIRO CAV/UDESC,   EM   LAGES/SC</t>
  </si>
  <si>
    <t>PRESTAÇÃO  DE SERVIÇOS  DE  MÁQUINAS  PARA  TERRAPLANAGEM  E  CAMINHÃO  P TRANSPORTE  – CAV/UDESC, EM LAGES/SC</t>
  </si>
  <si>
    <t>475/2021</t>
  </si>
  <si>
    <t>22942/2023</t>
  </si>
  <si>
    <t>1725/2023</t>
  </si>
  <si>
    <t>PE 838/2023</t>
  </si>
  <si>
    <t>3908/2013</t>
  </si>
  <si>
    <t>28615/2022</t>
  </si>
  <si>
    <t>9038/2020</t>
  </si>
  <si>
    <t>22136.61</t>
  </si>
  <si>
    <t>29952/2020</t>
  </si>
  <si>
    <t>535/2020</t>
  </si>
  <si>
    <t>34532/2020</t>
  </si>
  <si>
    <t>17659/2021</t>
  </si>
  <si>
    <t>HE &amp; G REFEIÇÕES LTDA</t>
  </si>
  <si>
    <t>CENTROSERRA CONVENTION CENTER LTDA</t>
  </si>
  <si>
    <t>ISABI DEDETIZADORA LTDA</t>
  </si>
  <si>
    <t>CASVIG CATARINENSE DE SEGURANÇA E VIGILÂNCIA LTDA</t>
  </si>
  <si>
    <t>MD CONTROLE DE PRAGAS LTDA EPP</t>
  </si>
  <si>
    <t>AS CONSTRUTORA LTDA</t>
  </si>
  <si>
    <t>COISARADA ELETRICIDADE LTDA</t>
  </si>
  <si>
    <t>CLEBER CLIMATIZAÇÃO LTDA</t>
  </si>
  <si>
    <t>DOCE ENCANTO ALIMENTOS EIRELI</t>
  </si>
  <si>
    <t>COMWAP SERVICE LTDA ME</t>
  </si>
  <si>
    <t>B27 COMÉRCIO E MANUTENÇÃO DE ELEVADORES - EIRELI - ME</t>
  </si>
  <si>
    <t>DEDETIZAÇÃO SÃO JOÃO</t>
  </si>
  <si>
    <t>EDM (MANUTENÇÃO, LIMPEZA E ASSEIO)</t>
  </si>
  <si>
    <t>PERETTI EMPRENDIMENTOS IMOBILIÁRIOS LTDA</t>
  </si>
  <si>
    <t>LINDNER ENGENHARIA DE CLIMATIZAÇÃO LTDA</t>
  </si>
  <si>
    <t>PRESTADORA DE SERVIÇOS QUALIDADE LTDA</t>
  </si>
  <si>
    <t>NTI EQUIPAMENTOS PARA ESCRITÓRIO LTDA</t>
  </si>
  <si>
    <t>LOKAR AGÊNCIA DE VIAGENS E TURISMO LTDA ME</t>
  </si>
  <si>
    <t>ELMO</t>
  </si>
  <si>
    <t>ONDREPSB LIMPEZA E SERVIÇOS ESPECIAIS LTDA</t>
  </si>
  <si>
    <t xml:space="preserve"> 2499/2019</t>
  </si>
  <si>
    <t xml:space="preserve"> 84/2023</t>
  </si>
  <si>
    <t xml:space="preserve"> 570/2020</t>
  </si>
  <si>
    <t xml:space="preserve"> 932/2022</t>
  </si>
  <si>
    <t xml:space="preserve"> 753/2019</t>
  </si>
  <si>
    <t xml:space="preserve"> 776/2020</t>
  </si>
  <si>
    <t>1254/2022</t>
  </si>
  <si>
    <t>713/2020</t>
  </si>
  <si>
    <t>383/2020</t>
  </si>
  <si>
    <t xml:space="preserve"> 590/2020</t>
  </si>
  <si>
    <t xml:space="preserve"> 1150/2023</t>
  </si>
  <si>
    <t xml:space="preserve"> 1196/2023</t>
  </si>
  <si>
    <t xml:space="preserve"> 820/2021</t>
  </si>
  <si>
    <t xml:space="preserve"> 821/2021</t>
  </si>
  <si>
    <t xml:space="preserve"> 04/2021</t>
  </si>
  <si>
    <t xml:space="preserve"> 01/2021</t>
  </si>
  <si>
    <t xml:space="preserve"> 58/2021</t>
  </si>
  <si>
    <t xml:space="preserve"> 07/2021</t>
  </si>
  <si>
    <t>1959/2018</t>
  </si>
  <si>
    <t xml:space="preserve"> 07/2020</t>
  </si>
  <si>
    <t>629/2020</t>
  </si>
  <si>
    <t>234/2020</t>
  </si>
  <si>
    <t xml:space="preserve"> 2368/2018</t>
  </si>
  <si>
    <t xml:space="preserve"> 1513/2021</t>
  </si>
  <si>
    <t xml:space="preserve"> 2560/2022</t>
  </si>
  <si>
    <t xml:space="preserve"> 162/2022</t>
  </si>
  <si>
    <t xml:space="preserve"> 132/2023</t>
  </si>
  <si>
    <t xml:space="preserve"> 527/2022</t>
  </si>
  <si>
    <t xml:space="preserve"> 2060/2022</t>
  </si>
  <si>
    <t xml:space="preserve"> 1951/2021</t>
  </si>
  <si>
    <t xml:space="preserve"> 2594/2022</t>
  </si>
  <si>
    <t xml:space="preserve"> 106/2022</t>
  </si>
  <si>
    <t xml:space="preserve"> 336/2023</t>
  </si>
  <si>
    <t xml:space="preserve"> 453/2023</t>
  </si>
  <si>
    <t xml:space="preserve"> 573/2023</t>
  </si>
  <si>
    <t xml:space="preserve"> 651/2023</t>
  </si>
  <si>
    <t xml:space="preserve"> 187/2023</t>
  </si>
  <si>
    <t>625/2022</t>
  </si>
  <si>
    <t>25/2020</t>
  </si>
  <si>
    <t>SERVIÇOS DE TECNOLOGIA DA INFORMAÇÃO</t>
  </si>
  <si>
    <t xml:space="preserve">SERVIÇOS DA REDE REMEP </t>
  </si>
  <si>
    <t xml:space="preserve">SERVIÇOS IMPRESSOS SIGILOSOS </t>
  </si>
  <si>
    <t xml:space="preserve">SISTEMA DE GESTÃO ACADÊMICA </t>
  </si>
  <si>
    <t xml:space="preserve">SISTEMA DE SOFTWARE </t>
  </si>
  <si>
    <t xml:space="preserve">SISTEMA DE BIBLIOTECA PERGAMUM </t>
  </si>
  <si>
    <t xml:space="preserve">SERVIÇOS POSTAGENS </t>
  </si>
  <si>
    <t xml:space="preserve">SERVIÇOS TELEFONIA MÓVEL </t>
  </si>
  <si>
    <t xml:space="preserve">SERVIÇOS DE PUBLICIDADE </t>
  </si>
  <si>
    <t xml:space="preserve">SERVIÇOS DE ABASTECIMENTO </t>
  </si>
  <si>
    <t xml:space="preserve">SERVIÇO MANUTENÇÃO GERADOR </t>
  </si>
  <si>
    <t xml:space="preserve">SERVIÇO MANUTENÇÃO DA RÁDIO </t>
  </si>
  <si>
    <t xml:space="preserve">SISTEMA SOFTWARE ABNT </t>
  </si>
  <si>
    <t xml:space="preserve">SEGUROS VEÍCULOS </t>
  </si>
  <si>
    <t>MANUTENÇÃO AR CONDICIONADOS</t>
  </si>
  <si>
    <t>MANUTENÇÃO ELÉTRICA</t>
  </si>
  <si>
    <t xml:space="preserve">EVENTOS - FORMATURA </t>
  </si>
  <si>
    <t xml:space="preserve">TELEFONIA IP </t>
  </si>
  <si>
    <t>SERVIÇO DE OUTSOURCING DE IMPRESSÃO</t>
  </si>
  <si>
    <t>SERVIÇO DE MANUTENÇÃO DE FROTA</t>
  </si>
  <si>
    <t xml:space="preserve">SEGURO DE ALUNOS </t>
  </si>
  <si>
    <t xml:space="preserve">GUARDA DE ARQUIVOS FÍSICOS </t>
  </si>
  <si>
    <t>EMPRESA PRESTADORA DE SERVIÇOS DE DESINSETIZAÇÃO, ETC PARA O CAMPUS I, CESFI E CERES/UDESC</t>
  </si>
  <si>
    <t>PRESTAÇÃO DE SERVIÇOS CONTINUADOS  DE SERVENTE, ENCARREGADO, ETC PARA A UDESC</t>
  </si>
  <si>
    <t>MANUTENÇÃO DE ACADEMIA</t>
  </si>
  <si>
    <t>CONTRATACAO DE EMPRESA ESPECIALIZADA EM MANUTENCAO DE FILTROS, BOMBAS E TROCADORES DE CALOR DAS PISCINAS DO CEFID</t>
  </si>
  <si>
    <t>EMPENHO GLOBAL REFERENTE A LOCACAO DE IMOVEL Nº 51570450062001-390, SITUADO NA RUA PASCOAL SIMONE Nº 414, BAIRRO COQUEIROS, CIDADE DE FLORIANOPOLIS/SC PARA FUNCIONAMENTO DAS ATIVIDADES ADMINISTRATIVAS, DE ENSINO, PESQUISA E EXTENSAO DO CEFID/UDESC</t>
  </si>
  <si>
    <t>CONCESSÃO DE ESPAÇO FÍSICO PARA EXPLORAÇÃO DE CANTINA/RESTAURANTE DO CAV/UDESC.</t>
  </si>
  <si>
    <t xml:space="preserve">LOCAÇÃO DE ESPAÇO FÍSICO PARA REALIZAÇÃO DA COLAÇÃO DE GRAU. </t>
  </si>
  <si>
    <t>LIMPEZA CAIXA D'ÁGUA</t>
  </si>
  <si>
    <t>CONTRATAÇÃO DE EMPRESA ESPECIALIZADA NA PRESTAÇÃO DE SERVIÇO DE VIGILÂNCIA ORGÂNICA DESARMADA  PARA O CAV.</t>
  </si>
  <si>
    <t>CONTRATAÇÃO DE SERVIÇOS DE DOSIMETRIA DE RADIAÇÃO E CONCESSÃO DO DIREITO AO USO DE DOSÍMETROS</t>
  </si>
  <si>
    <t>PRESTAÇÃO DE SERVIÇO, DE FORMA CONTINUADA, ZELADOR, COPEIRO, SERVENTE, TRATORISTA E ETC – CAV, EM LAGES/SC</t>
  </si>
  <si>
    <t>DESRATIZAÇÃO E DESINSETIZAÇÃO - CAV</t>
  </si>
  <si>
    <t>TRANSPORTE E DISPOSIÇÃO FINAL DE RESÍDUOS DE LABORATÓRIO E LÂMPADAS FLUORESCENTES DO CEAVI/UDESC</t>
  </si>
  <si>
    <t>SERVIÇOS DE LIMPEZA DE FOSSA SÉPTICAS PARA A UDESC ALTO VALE</t>
  </si>
  <si>
    <t>SERVIÇO DE LIMPEZA, MANUTENÇÃO E ASSEIO PARA O CENTRO</t>
  </si>
  <si>
    <t>ALUGUEL DO IMÓVEL ONDE ESTÁ SITUADO O DEPARTAMENTO DE ENFERMAGEM</t>
  </si>
  <si>
    <t>MANUTENÇÃO DE ELEVADORES</t>
  </si>
  <si>
    <t>INTERNET GUATAMBÚ</t>
  </si>
  <si>
    <t>TRANSPORTE DE PASSAGEIROS PARA A FECEO</t>
  </si>
  <si>
    <t>SERVIÇO DE PORTARIA PARA O ADMINISTRATIVO E PRÉDIO DA ZOOTECNIA</t>
  </si>
  <si>
    <t>SERVIÇO DE JARDINAGEM PARA CHAPECÓ E PINHALZINHO</t>
  </si>
  <si>
    <t>SERVIÇO DE EMPRESA PRESTADORA DE SERVIÇOS DE DESINSETIZAÇÃO, ETC PARA OS CENTROS CCT E CEPLAN DA UDESC</t>
  </si>
  <si>
    <t>EMPRESA PRESTADORA DE SERVIÇOS DE DESINSETIZAÇÃO, ETC</t>
  </si>
  <si>
    <t>AQUISIÇÃO DE EQUIPAMENTO E SISTEMA RFID</t>
  </si>
  <si>
    <t>AQUISIÇÃO DE MÁQUINAS E EQUIPAMENTOS DE NATUREZA INDUSTRIAL E AGRÍCOLA – CAV</t>
  </si>
  <si>
    <t>AQUISIÇÃO DE APARELHOS DE AR CONDICIONADO (COM INCLUSÃO DE SERVIÇOS DE INSTALAÇÃO E REMANEJAMENTO) – TODA UDESC</t>
  </si>
  <si>
    <t>AQUISIÇÃO DE MATERIAIS E EQUIPAMENTOS DE ÁUDIO, VÍDEO E FOTO – TODA A UDESC</t>
  </si>
  <si>
    <t>AQUISIÇÃO DE TECIDOS, AVIAMENTOS E MATERIAIS PARA ARTESANATO – TODA A UDESC</t>
  </si>
  <si>
    <t xml:space="preserve">AQUISIÇÃO DE CARIMBOS (TODA A UDESC) E CONTRATAÇÃO DE EMPRESA PARA PRESTAÇÃO DE SERVIÇOS DE CHAVEIRO – CAMPUS I, CERES, CESFI E CEAVI.  </t>
  </si>
  <si>
    <t>CONTRATAÇÃO DE PROGRAMA DE GERENCIAMENTO DE RISCOS</t>
  </si>
  <si>
    <t>CONTRATAÇÃO DE EMPRESA ESPECIALIZADA EM SERVIÇOS DE COFFEE BREAK - REGISTRO DE PREÇO</t>
  </si>
  <si>
    <t>CONCESSÃO ESPAÇO PARA EMPRESA DE REPROGRAFIA DO CCT</t>
  </si>
  <si>
    <t>CONCEÇÃO DE ESPAÇO PÚBLICO PARA EXPLORAÇÃO DOS SERVIÇOS DE LANCHONETE/RESTAURANTE</t>
  </si>
  <si>
    <t>CONCESSÃO RU</t>
  </si>
  <si>
    <t xml:space="preserve">CONTRATAÇÃO DE EMPRESA ESPECIALIZADA EM SERVIÇOS DE ARBITRAGEM PARA OS EVENTOS ESPORTIVOS DA UDESC, SERVIÇOS DE EMERGÊNCIA 24 HORAS E LOCAÇÃO DE CONTAINERS COM CHUVEIROS – PROEX. </t>
  </si>
  <si>
    <t>AQUISIÇÃO DE DIVISÓRIAS, VIDROS, CORTINAS E SIMILARES – CAV</t>
  </si>
  <si>
    <t>AQUISIÇÃO DE DIVISÓRIAS, VIDROS, CORTINAS E SIMILARES - CCT E CEPLAN</t>
  </si>
  <si>
    <t>AQUISIÇÃO DE MATERIAL ELÉTRICO E COMPONENTES ELETRÔNICOS – TODA A UDESC.</t>
  </si>
  <si>
    <t>AQUISIÇÃO DE EPIS, EPCS E DEMAIS EQUIPAMENTOS DE SEGURANÇA NO TRABALHO</t>
  </si>
  <si>
    <t xml:space="preserve">AQUISIÇÃO DE MATERIAL ESPORTIVO, FISIOTERAPIA E ACADEMIA PARA TODA A UDESC, CONFORME ESPECIFICAÇÕES CONSTANTES DO ANEXO I E II. </t>
  </si>
  <si>
    <t>AQUISIÇÃO DE EQUIPAMENTOS ESPORTIVO, FISIOTERAPIA E ACADEMIA PARA TODA A UDESC, - DEMANDA CERTA</t>
  </si>
  <si>
    <t>CONTRATAÇÃO DE EMPRESA PARA PRESTAÇÃO DE SERVIÇOS DE INFRAESTRUTURA, PRODUÇÃO ARTÍSTICA E EXECUTIVA PARA REALIZAÇÃO DO EVENTO PARQUE DAS PROFISSÕES DA UDESC – CAMPUS I</t>
  </si>
  <si>
    <t>CONTRATAÇÃO DE EMPRESA PARA A PRESTAÇÃO DE SERVIÇOS DE SONORIZAÇÃO, ILUMINAÇÃO, PALCO, TENDA, EXPOSIÇÃO E PROJEÇÃO DE IMAGENS PARA ATENDER AOS EVENTOS DA UDESC – TODA UDESC</t>
  </si>
  <si>
    <t xml:space="preserve">LICITAÇÃO COMEMORAÇÃO 60 ANOS DA ESAG </t>
  </si>
  <si>
    <t xml:space="preserve">AQUISIÇÃO DE MATERIAL DE EXPEDIENTE – TODA UDESC. </t>
  </si>
  <si>
    <t>CONTRATAÇÃO DE EMPRESA ESPECIALIZADA NA RECARGA E MANUTENÇÃO DE EXTINTORES E MANGUEIRAS DE INCÊNDIO – TODA A UDESC</t>
  </si>
  <si>
    <t xml:space="preserve">AQUISIÇÃO DE MATERIAL DE ODONTOLÓGICO, FARMACOLÓGICO E HOSPITALAR PARA USO HUMANO, MATERIAL FARMACOLÓGICO, HOSPITALAR E MEDICAMENTOS PARA USO VETERINÁRIO - CAV, CCT, CEPLAN, CEO, REITORIA E CEFID. ( SRP) </t>
  </si>
  <si>
    <t xml:space="preserve">AQUISIÇÃO DE MATERIAL FARMACOLÓGICO, HOSPITALAR E MÉDICO VETERINÁRIO HCV/CAV/CEO ( DC - RECURSOS HV) </t>
  </si>
  <si>
    <t xml:space="preserve">AQUISIÇÃO DE FERRAMENTAS, UTENSÍLIOS E MATERIAIS DE REPARO – CCT  </t>
  </si>
  <si>
    <t xml:space="preserve">AQUISIÇÃO DE PEÇAS INCORPORÁVEIS AO COMPUTADOR E SUPRIMENTOS DE INFORMÁTICA – TODA A UDESC.    </t>
  </si>
  <si>
    <t xml:space="preserve">AQUISIÇÃO DE INSUMOS AGRÍCOLAS, SEMENTES E MATERIAL DE COUDELARIA OU USO ZOOTÉCNICO – CAV, CEO E CEAVI.  </t>
  </si>
  <si>
    <t>CONTRATACAO DE EMPRESA PRESTADORA DE SERVICOS DE PREPARAÇÃO DO SOLO, DESSECAÇÃO, PLANTIO E COLHEITA DE CULTURAS NA FAZENDA EXPERIMENTAL DA UDESC OESTE- FECEO, EM GUATAMBÚ-SC</t>
  </si>
  <si>
    <t>CONTRATAÇÃO DE EMPRESA DE JARDINAGEM PARA O CCT</t>
  </si>
  <si>
    <t>CONTRATAÇÃO DE EMPRESA PARA FORNECIMENTO DE ALIMENTAÇÃO PARA OS EVENTOS ESPORTIVOS E DE EXTENSÃO DA PROEX/UDESC</t>
  </si>
  <si>
    <t>AQUISIÇÃO DE MATERIAL DE LABORATÓRIO, QUÍMICO E BIOLÓGICO – CAV, CEART, CCT, FAED, CEFID, CEPLAN, CEAVI, CERES E CESFI</t>
  </si>
  <si>
    <t xml:space="preserve">AQUISIÇÃO DE EQUIPAMENTOS  LABORATORIAIS E APARELHOS DE MEDIÇÃO E ORIENTAÇÃO – CAMPUS I - CERES - CESFI </t>
  </si>
  <si>
    <t xml:space="preserve">CONTRATAÇÃO DE SERVIÇOS DE LAVAÇÃO DE VEÍCULOS – CAMPUS I, CERES E CESFI.   </t>
  </si>
  <si>
    <t xml:space="preserve">CONTRATAÇÃO DE EMPRESA ESPECIALIZADA EM SERVIÇOS DE LAVANDERIA - CAMPUS I, CERES E CESFI.    </t>
  </si>
  <si>
    <t>CONTRATAÇÃO DE EMPRESA PRESTADORA DE SERVIÇOS DE LAVANDERIA – CEO</t>
  </si>
  <si>
    <t xml:space="preserve">AQUISIÇÃO DE MATERIAL DE LIMPEZA, COPA E PRODUTOS DE HIGIENIZAÇÃO – TODA UDESC.   </t>
  </si>
  <si>
    <t>CONTRATAÇÃO DE EMPRESA ESPECIALIZADA EM SERVIÇOS DE MANUTENÇÃO PREVETIVA E CORRETIVA DE MICROSCÓPIOS E ESTEREOMICROSCÓPIOS DO CAV/CEO</t>
  </si>
  <si>
    <t>MANUTENÇÃO DE EQUIPAMENTOS LABORATORIAIS, HOSPITALARES E ANALÍTICOS – CAV</t>
  </si>
  <si>
    <t>CONTRATAÇÃO DE EMPRESA ESPECIALIZADA EM MANUTENÇÃO DE EQUIPAMENTOS DIVERSOS, INFORMÁTICA E ELETROELETRÔNICOS – CAV</t>
  </si>
  <si>
    <t>CONTRATAÇÃO DE EMPRESA PARA EXECUÇÃO DE SERVIÇOS DE MANUTENÇÃO PREDIAL DOS CAMPUS I E IV DA UDESC, CONFORME ESPECIFICAÇÕES CONSTANTES DO ANEXO I E II.</t>
  </si>
  <si>
    <t>CONTRATAÇÃO DE EMPRESA PARA SERVIÇO DE MANUTENÇÃO PREVENTIVA E CORRETIVA DOS APARELHOS DE TV, PROJETORES E SWITCHS HDMIS DO CEFID</t>
  </si>
  <si>
    <t>CONTRATAÇÃO DE EMPRESA PARA PRESTAÇÃO DE SERVIÇO DE MANUTENAÇÃO DE AR CONDICIONADO DO CCT/UDESC</t>
  </si>
  <si>
    <t>MANUTENÇÃO DE EQUIPAMENTOS DIVERSOS DO CCT/UDESC</t>
  </si>
  <si>
    <t>CONTRATAÇÃO DE EMPRESA PARA PRESTAÇÃO DE SERVIÇO DE MANUTENAÇÃO DE ELEVADORES DO CCT/UDESC</t>
  </si>
  <si>
    <t>AQUISIÇÃO DE EQUIPAMENTOS E UTENSÍLIOS MÉDICO-ODONTOLÓGICO, LABORATORIAL E HOSPITALAR E APARELHOS DE MEDIÇÃO E ORIENTAÇÃO – CAV, CCT, CEAVI, CEO E CEPLAN.</t>
  </si>
  <si>
    <t xml:space="preserve">AQUISIÇÃO DE INSTRUMENTOS MUSICAIS </t>
  </si>
  <si>
    <t>AQUISIÇÃO DE PISTO PODO TÁTIL COLÁVEL PARA REALIZAÇÃO DA ACESSIBILIDADE INTERNA DOS PRÉDIOS DO CESFI</t>
  </si>
  <si>
    <t>AQUISIÇÃO DE PEÇAS PARA AS ACADEMIAS DA UDESC – CAMPUS I, CAV, CCT E CERES</t>
  </si>
  <si>
    <t>AQUISIÇÃO DE MATERIAIS PARA PISCINA, HIDROTERAPIA, TROCADORES DE CALOR – CEFID, CEART E CERES</t>
  </si>
  <si>
    <t>CONTRATACAO DE EMPRESA PARA REALIZAR ANÁLISE MENSAL DAS AGUAS DAS PISCINAS DO CEFID.</t>
  </si>
  <si>
    <t>AQUISIÇÃO DE PLANTAS - CCT</t>
  </si>
  <si>
    <t>AQUISIÇÃO DE GRAMADO (GRAMA ESMERALDA) PARA OS TERRENOS DO CESFI</t>
  </si>
  <si>
    <t>CONTRATAÇÃO DE EMPRESA PARA REALIZAÇÃO DO PAISAGISMO PARA O CESFI</t>
  </si>
  <si>
    <t>AQUISIÇÃO DE PROJETORES/EQUIPAMENTOS MULTIMÍDIA E LÂMPADAS - TODA A UDESC</t>
  </si>
  <si>
    <t>AQUISIÇÃO DE MATERIAL QUÍMICO E LABORATORIAL - CCT</t>
  </si>
  <si>
    <t>CONTRATAÇÃO DE EMPRESA ESPECIALIZADA EM COLETA DE RESÍDUOS QUÍMICOS, LABORATORIAIS E HOSPITALARES – CEO E CAV</t>
  </si>
  <si>
    <t>CONTRATAÇÃO DE EMPRESA ESPECIALIZADA EM COLETA DE RESÍDUOS QUÍMICOS, LABORATORIAIS E HOSPITALARES - CAMPUS I, CERES, CESFI.</t>
  </si>
  <si>
    <t>CONTRATAÇÃO DE EMPRESA ESPECIALIZADA PARA A MANUTENÇÃO E RESTAURAÇÃO DO ACERVO BIBLIOGRÁFICO E DIGITALIZAÇÃO DE DOCUMENTOS PARA AS BIBLIOTECAS DA UDESC – TODA A UDESC</t>
  </si>
  <si>
    <t>AQUISIÇÃO DE ROUPARIA – TODA A UDESC</t>
  </si>
  <si>
    <t>AQUISIÇAO DE CONTROLE DE ACESSO (SISTEMA E EQUIPAMENTOS)</t>
  </si>
  <si>
    <t>AQUISIÇÃO DE SOLUÇÃO DATACENTER MODULAR</t>
  </si>
  <si>
    <t>CONTRATAÇÃO DE EMPRESA PARA ELABORAÇÃO DE PROJETOS DE CABEAMENTO ESTRUTURADO – SETIC/REITORIA</t>
  </si>
  <si>
    <t xml:space="preserve">AQUISIÇÃO  DE EQUIPAMENTOS  PARA REDE (SWITCHES, TRANSCEIVERS, ACCESS POINT) DA UDESC – TODA UDESC.   </t>
  </si>
  <si>
    <t>AQUISIÇÃO DE EQUIPAMENTOS DE INFORMÁTICA – TODA A UDESC</t>
  </si>
  <si>
    <t>SERVIÇO DE MOVIMENTAÇÃO DE EQUIPAMENTOS DO DATACENTER</t>
  </si>
  <si>
    <t xml:space="preserve">VIDEO MONITORAMENTO  (CAMERAS, SOFTWARE DE GRAVAÇÃO, NO-BREAKS ETC) DA UDESC – TODA UDESC. </t>
  </si>
  <si>
    <t>AQUISIÇÃO DE SOFTWARES – TODA UDESC</t>
  </si>
  <si>
    <t>AQUISIÇÃO DE REDE/TELA PARA FECHAMENTO DE QUADRA DE ESPORTES DE AREIA DO CEFID (INSTALADO)</t>
  </si>
  <si>
    <t>CONTRATAÇÃO DE SERVIÇOS DE VIGILÂNCIA.</t>
  </si>
  <si>
    <t>CONTRATAÇÃO DE EMPRESA PARA PRESTAÇÃO DE SERVIÇO DE PAISAGISMO DO CCT/UDESC</t>
  </si>
  <si>
    <t>CONTRATAÇÃO DE EMPRESA ESPECIALIZADA EM SERVIÇO DE CUIDADORES - FAED</t>
  </si>
  <si>
    <t xml:space="preserve">CONTRATAÇÃO DE EMPRESA PRESTADORA DE SERVIÇO DE REVISÃO, TRADUÇÃO DE TEXTOS E TRADUÇÃO SIMULTÂNEA – TODA A UDESC. </t>
  </si>
  <si>
    <t>CONTRATAÇÃO DE EMPRESA ESPECIALIZADA EM EXECUÇÃO DE COBERTURAS E TOLDOS - CESFI</t>
  </si>
  <si>
    <t>CONTRATAÇÃO DE EMPRESA PARA FORNECIMENTO DE TROFÉUS, MEDALHAS E PLACAS - PROEX.</t>
  </si>
  <si>
    <t>AQUISIÇÃO E APLICAÇÃO DE VACINA INFLUENZA TRIVALENTE CONTRA H1N1, H3N2 E B PARA IMUNIZAÇÃO DOS SERVIDORES DE TODA A UDESC</t>
  </si>
  <si>
    <t xml:space="preserve">LOCAÇÃO DE VEÍCULOS, COM MOTORISTA (VAN, MICRO-ÔNIBUS, ÔNIBUS CONVENCIONAL E ÔNIBUS EXECUTIVO) – CAMPUS I, CERES E CESFI. CEAVI - CCT - CEPLAN - CAV  </t>
  </si>
  <si>
    <t>LOCAÇÃO DE VEÍCULOS, COM MOTORISTA (VEÍCULO DE PASSEIO, VAN, MICRO-ÔNIBUS, ÔNIBUS CONVENCIONAL E ÔNIBUS EXECUTIVO) – CEAD E CEO.</t>
  </si>
  <si>
    <t xml:space="preserve">AQUISIÇÃO DE CERTIFICADO DIGITAL A1 E A3 PESSOA FÍSICA E JURÍDICA COM ARMAZENAMENTO EM MÁQUINA, TOKEN OU NUVEM, PARA ATENDER ÀS NECESSIDADES DA REITORIA E DOS CAMPI DA UDESC, </t>
  </si>
  <si>
    <t xml:space="preserve">EVENTO </t>
  </si>
  <si>
    <t>AQUISIÇÃO DE FERRAMENTAS, UTENSÍLIOS E MATERIAIS DE REPARO - CAV</t>
  </si>
  <si>
    <t>AQUISIÇÃO DE MATERIAS PARA MANUTENÇÃO DE BENS IMÓVEIS, FERRAMENTAS,  - CEO</t>
  </si>
  <si>
    <t>CONTRATAÇÃO DE EMPRESA ESPECIALIZADA EM ORGANIZAÇÃO DE EVENTOS DE COLAÇÃO DE GRAU, INCLUINDO O FORNECIMENTO DE ESPAÇO FÍSICO, COM EXCLUSIVIDADE PARA A PRESTAÇÃO DE SERVIÇOS DE FOTO E VÍDEO DURANTE AS COLAÇÕES DE GRAU</t>
  </si>
  <si>
    <t>EVENTO</t>
  </si>
  <si>
    <t>CONTRATAÇÃO DE EMPRESA ESPECIALIZADA EM MANUTENÇÃO DE EQUIPAMENTOS LABORATORIAIS</t>
  </si>
  <si>
    <t>AQUISIÇÃO  DE MOBILIÁRIO  PARA  O  CENTRO  CCT DA  –UDESC</t>
  </si>
  <si>
    <t>CONTRATAÇÃO DE EMPRESA PARA DESFILE DE FORMATURA DA MODA - OCTA - CEART</t>
  </si>
  <si>
    <t>AQUISIÇÃO</t>
  </si>
  <si>
    <t>ATA</t>
  </si>
  <si>
    <t>CONCESSAO</t>
  </si>
  <si>
    <t>A contratação se faz necessária em razão do aumento do número de equipamentos a serem instalados no CCT/UDESC, oriundo de TAC.</t>
  </si>
  <si>
    <t xml:space="preserve">CAMPUS I  </t>
  </si>
  <si>
    <t>CESMO</t>
  </si>
  <si>
    <t>REITORIA CDH</t>
  </si>
  <si>
    <t>AQUISIÇÃO DE REAGENTES QUÍMICOS PARA A UDESC CEO</t>
  </si>
  <si>
    <t>Necessidade de manutenção nos equipamentos dos laboratórios Dodáticos I, II e II, microscópios e lupas</t>
  </si>
  <si>
    <t xml:space="preserve">PROCESSO </t>
  </si>
  <si>
    <t>MONTAGEM</t>
  </si>
  <si>
    <t>CAD</t>
  </si>
  <si>
    <t xml:space="preserve">JANEIRO </t>
  </si>
  <si>
    <t>DEZEMBRO</t>
  </si>
  <si>
    <t>CONTRATACAO DE EMPRESA ESPECIALIZADA NA EXECUCAO, DE FORMA CONTINUA, DE SERVICOS DE AUXILIAR DE SERVICOS GERAIS, ZELADOR, SERVENTE E ENCARREGADO PARA O CERES/UDESC</t>
  </si>
  <si>
    <t>Necessidade dso serviços de terceirizaados para manutenção do CERES</t>
  </si>
  <si>
    <t xml:space="preserve">Os itens a serem adquiridos serão utilizados para preparação e cultivo da terra na Fazenda Experimental do CAV, no Setor de Gado Leiteiro – TAMBO e na Ovinocultura, a fim de proporcionar a continuidade no desenvolvimento de diversas atividades nas áreas do ensino, pesquisa e extensão dos cursos de graduação e pós-graduação oferecidos por este Centro de Ensino, contribuindo assim com toda a comunidade acadêmica. </t>
  </si>
  <si>
    <t xml:space="preserve">Os materiais a serem adquiridos serão utilizados para manutenção predial civil e infraestrutura do campus UDESC/Lages, dotando assim o Setor de Serviços Gerais do CAV com materiais necessários para a melhor realização dos serviços que porventura deverão ser realizados, mantendo uma estrutura condizente com as necessidades específicas de cada área de atuação nos Cursos de Agronomia, Engenharia Ambiental, Engenharia Florestal e Medicina Veterinária. </t>
  </si>
  <si>
    <t>A manutenção destes equipamentos é necessária a fim de manter o seu perfeito funcionamento nos diversos laboratórios existentes no CAV, os quais são utilizados para o desenvolvimento das atividades de ensino, pesquisa e extensão deste centro de ensino.</t>
  </si>
  <si>
    <t>Os itens a serem adquiridos serão utilizados nos diversos laboratórios existentes no CAV durante as aulas de graduação, visando a melhor qualidade necessária ao aprendizado dos acadêmicos dos cursos oferecidos por este centro de ensino.</t>
  </si>
  <si>
    <t>Os materiais a serem adquiridos serão utilizados no desenvolvimento e atendimentos prestados pelo Hospital de Clínica Veterinária do CAV, que serve de Laboratório para os acadêmicos do Curso de Graduação em Medicina Veterinária e dos cursos de Mestrado e Doutorado em Ciências Veterinárias. Além disso, os materiais a serem solicitado pelo CEO, contribuirão para o aprendizado de seus acadêmicos nos cursos oferecidos por aquele Centro de Ensino.</t>
  </si>
  <si>
    <t>Os materiais a serem adquiridos serão utilizados no desenvolvimento e atendimentos prestados pelo Hospital de Clínica Veterinária do CAV, que serve de Laboratório para os acadêmicos do Curso de Graduação em Medicina Veterinária e dos cursos de Mestrado e Doutorado em Ciências Veterinárias.</t>
  </si>
  <si>
    <t>AQUISIÇÃO DE MATERIAL QUÍMICO, LABORATORIAL, BIOLÓGICO, FERRAMENTAS, MANUTENÇÃO DE BENS IMÓVEIS E EDUCATIVO E ESPORTIVO PARA O HOSPITAL DE CLÍNICA VETERINÁRIA - HCV E PARA OS PROJETOS DE EXTENSÃO E DE ENSINO DO CENTRO DE CIÊNCIAS AGROVETERINÁRIAS - CAV/UDESC</t>
  </si>
  <si>
    <t>A contratação se faz necessária a fim de manter os equipamentos deste centro em pleno funcionamento, para o desenvolvimento das atividades de ensino, pesquisa e extensão do CAV.</t>
  </si>
  <si>
    <t xml:space="preserve">A  aquisição  de  faz  necessária  para substituição  das  cortinas  e  persianas do  Centro que seencontram desgastadas, bem como para colocação de cortinas e persianas nos ambientes onde ainda não tem. </t>
  </si>
  <si>
    <t xml:space="preserve">Os equipamentos a serem adquiridos serão utilizados nas atividades de ensino, pesquisa e extensão desenvolvidas por este centro de ensino. </t>
  </si>
  <si>
    <t xml:space="preserve">A Udesc Cefid conta com uma piscina Semi-Olímpica medindo 25x16m, com capacidade de 800 mil litros de água e uma piscina terapêutica, medindo 3x9m, com capacidade de 40 mil litros de água. 
Nas piscinas são realizadas diversas atividades, tanto de ensino, quanto de pesquisa e extensão. Pode-se destacar, por exemplo, o programa de extensão GETI – Grupo de Estudos da Terceira Idade, que, entre outras atividades, oferece atividade física na água para pessoas a partir de 60 anos de idade, com sessões de hidroginástica. Outro programa que faz uso intenso das piscinas é o programa de Atividades Aquáticas para a Comunidade, que tem como proposta estender os braços da universidade à comunidade através das atividades realizadas nas piscinas e que busca atingir todas as faixas etárias, incluindo pessoas portadoras de deficiência e crianças em situação de vulnerabilidade social.
Os itens a serem adquiridos são materiais de limpeza e conservação, bem como equipamentos, que são utilizados corriqueiramente e que são essenciais para o funcionamento das piscinas. Portanto, esta aquisição garantirá a manutenção das atividades de ensino, pesquisa e extensão, o que caracteriza e justifica o interesse público. 
</t>
  </si>
  <si>
    <t>Os materiais de fisioterapia são utilizados nas  atividades de ensino e  pesquisa e extensão. São fundamentais na Clínica Escola de Fisioterapia, onde são essenciais para a manutenção dos atendimentos fisioterapêuticos a comunidade.</t>
  </si>
  <si>
    <t>Os laboratórios do departamento de química utilizam nitrogênio líquido nas reações químicas realizadas em aulas para graduação do curso de química e em projetos de pesquisas vinculados aos professores do departamento. Além disso, o departamento possui o equipamento ressonância magnético nuclear (RMN) que tem a necessidade de um volume de nitrogênio líquido semanal para sua operação e manutenção. Este equipamento é utilizado principalmente por professores e alunos do Programa de Pós-graduação em Química Aplicada. Além disso, atendem também a professores e alunos do Curso de Graduação em Química, alunos de Iniciação Científica e pós-graduação geral e professores de outros departamentos do CCT, tais como do Departamento de Engenharia Mecânica e Departamento de Física.</t>
  </si>
  <si>
    <t xml:space="preserve"> O Laboratório de Filmes Finos do Departamento de Física utiliza o nitrogênio líquido para operação do equipamento de espectroscopia Raman, equipamento multiusuário. </t>
  </si>
  <si>
    <t>A contratação de empresas para execução de serviços de divisórias, forros, janelas, vidros, pinturas, portas, mantas, bocas de lobo, tampas de concreto, postes metálicos, revestimentos de borracha, portas e abas fixas de vidro, calhas, grades em geral, defensas, sinalizações, portões, revestimentos cerâmicos, bicicletários, cortinas, espumas acústicas, persianas e películas é de extrema necessidade, vistos os seguintes pontos:
•	Falta de materiais e de pessoal qualificado para a execução desses serviços no campus;
•	Deterioração natural de estruturas antigas que precisam ser renovadas;
•	Pedidos recorrentes de diversos setores do campus para demandas específicas que não puderam ser atendidas quando não havia ata vigente;
•	A execução dos serviços preventivamente ajuda a evitar gastos futuros maiores com manutenções corretivas mais complexas;
•	Gera-se uma melhor preservação do patrimônio público, proporcionando ambientes de estudo e de trabalho mais adequados à comunidade;
•	Desastres naturais que deterioraram algumas estruturas;
•	A solução de diversos problemas que só foi possível graças à ata de registro de preços passada.</t>
  </si>
  <si>
    <t>Justifica-se a importância deste serviço para manter infraestrutura dos prédios e demais instalações do Centro de Ciências Tecnológicas em perfeito estado de funcionamento, com a realização de manutenções preventivas e corretivas de todo o sistema elétrico. Por se tratar de um serviço de caráter contínuo, que visa o bom funcionamento do Campus, é necessário à sua contratação imediata, pois a demora de sua realização pode produzir riscos à UDESC.</t>
  </si>
  <si>
    <t>O Centro de Ciências Tecnológicas – CCT / UDESC, Joinville, passa atualmente por um crescimento significativo em sua estrutura física, este crescimento impacta na melhoria de salas de aulas, salas de professores, salas multi-mídias, laboratórios, entre outros. A estruturação do centro, permite oferecer melhores condições para os departamentos, cursos de graduação e de pós-graduação, assim como o ambiente administrativo.
Esta aquisição de mobiliários visa, preliminarmente, suprir a composição das novas salas de aula, laboratórios e departamentos do Centro CCT. Destacamos que estas aquisições, trarão benefícios à Instituição e, consequentemente, manteremos, sobremaneira, a qualidade das nossas ações e serviços, ligados às atividades práticas e curriculares dos diversos cursos vinculados às novas instalações prediais, além de inserirmos excelência e otimização nas atividades fins de ensino, pesquisa e extensão.</t>
  </si>
  <si>
    <t>Necessidade de contratação de um serviço de apoio às/aos discentes para que se possa compreender, conhecer e acompanhar os estudantes; construindo momentos de reflexão, tomada de consciência e possíveis soluções e, necessidade de prestação de serviços técnicos especializados na área de psicologia para os servidores da UDESC tendo como objetivo a promoção, preservação e recuperação da saúde dos servidores da UDESC</t>
  </si>
  <si>
    <t>Credenciamento de psicólogos inscritos no Conselho Regional de Psicologia – CRP/SC para prestação de serviços técnicos especializados de orientação na área de psicologia para a UDESC</t>
  </si>
  <si>
    <t xml:space="preserve">SAE </t>
  </si>
  <si>
    <t xml:space="preserve">CREDENCIAMENTO </t>
  </si>
  <si>
    <t>Contratação de seguro para os veículos pertencentes à frota da Universidade do Estado de  Santa  Catarina  -  UDESC,  com  assistência  técnica  24  (vinte  e  quatro)  horas  por  dia,  07 (sete)  dias  por  semana  conforme  especificações  e  condições  constantes  neste  Termo  de Referência e seus anexos</t>
  </si>
  <si>
    <t>A contratação de seguro da frota de veículos da Universidade do Estado de Santa Catarina – UDESC é pretendida visando resguardar o patrimônio do órgão a fim de evitar possíveis prejuízos à Administração e a terceiros por ocasiões de sinistros. Os veículos da UDESC são utilizados para atendimento a funções administrativas e/ou pedagógicas e circulam assiduamente em locais de grande tráfego e por várias regiões do estado devido a instalação de unidades de ensino presencial e polos de EaD em todas as regiões de Santa Catarina. Por esta razão, estão sob risco constante e propensos a sinistros com consequentes indenizações por danos pessoais e materiais</t>
  </si>
  <si>
    <t xml:space="preserve">SEGURO </t>
  </si>
  <si>
    <t>Os gestores, procuradores e servidores daUDESC fazem uso de certificados digitais para assinar os mais diversos tipos dedocumentos desde termos de convênio público e privados até notas de empenhobem como acessar sistemas informatizados de entes municipais, estaduais efederais. A contratação visa suprir a demanda de novas emissões e a renovação dasexistentes.</t>
  </si>
  <si>
    <t>Tendo em vista o exposto, a contratação de porteiro torna-se vantajosa economicamente e de uma recepcionista, responsável pela recepção e orientação de pessoas.As atividades que serão desenvolvidas são descritas na Classificação Brasileira de Ocupações do Ministério do Trabalho e Emprego</t>
  </si>
  <si>
    <t xml:space="preserve">Os programas de gerenciamento de riscos, tem como objetivo, a segurança, preservação da saude e da integridade dos servidores da UDESC. </t>
  </si>
  <si>
    <t>Por intermédio de sua Coordenadoria de Eventos – Ceven/Proex, ao promover eventos de integração da comunidade acadêmica, demanda de serviços de alimentação para os alunos</t>
  </si>
  <si>
    <t>A Universidade do Estado de Santa Catarina- UDESC, ao promover a aquisição de equipamentos de academia para atendimento das práticas educacionais, beneficiando a comunidade acadêmica, traz consigo uma demanda de serviços de manutenção preventiva e corretiva devido ao constante uso pelos servidores e acadêmicos e desgaste natural dos equipamentos</t>
  </si>
  <si>
    <t>Licitação destinada à aquisição de grama esmeralda, tendo em vista que o CESFI possui áreas do terreno que precisam ser gramadas, reduzindo assim os locais contendo barro e contribuindo para a manutenção dos espaços físicos da universidade.</t>
  </si>
  <si>
    <t>Licitação destinada à ligação dos acessos cobertos entre os prédios do CESFI, considerando que em dia chuvosos o deslocamento da comunidade acadêmica é afetado.</t>
  </si>
  <si>
    <t>Licitação destinada à melhoria da infraestrutura dos laboratórios da universidade, com a finalidade de oferecer à comunidade acadêmica ambientes adequados ao aprendizado, garantindo a qualidade da formação e mantendo o alto padrão de ensino e pesquisa oferecido pela universidade.</t>
  </si>
  <si>
    <t>Licitação destinada à concessão de espaço para lanchonete, considerando a previsão de entrega dos novos prédios do CESFI e em atendimento às demandas da comunicade acadêmica.</t>
  </si>
  <si>
    <t>Licitação destinada à contratação de paisagismo, tendo em vista a previsão de entrega dos novos prédios do CESFI.</t>
  </si>
  <si>
    <t>CAV - CESMO</t>
  </si>
  <si>
    <t>CAV, CCT, CEAVI, CESMO, CEO E CEPLAN.</t>
  </si>
  <si>
    <t>CONTRATAÇÃO DE EMPRESA ESPECIALIZADA PARA FORNECIMENTO E INSTALAÇÃO DE OUTDOOR ELETRÔNICO DA UDESC DE CAÇADOR - CESMO</t>
  </si>
  <si>
    <t>Considerando até então a ausência de estrutura oficial da UDESC, se faz necessário local de publicidade que contribua com a divulgação dos cursos e ações realizadas pelo Cesmo em Caçador.</t>
  </si>
  <si>
    <t xml:space="preserve">A Pró-Reitoria de Extensão, Cultura e Comunidade, realiza uma série de eventos DE FORMATURA, que a UDESC produz. </t>
  </si>
  <si>
    <t xml:space="preserve">Por intermédio de sua Coordenadoria de Eventos – Ceven/Proex, ao promover eventos de integração da comunidade acadêmica, demanda premiações para esses eventos </t>
  </si>
  <si>
    <t>As  políticas  na  perspectiva  da  educação inclusiva  foram  propostas  no  Brasil  desde  a  Constituição  Brasileira  em  1988  e  respaldada pela  Lei  de  Diretrizes  e  Bases  da  Educação  Nacional  (Lei  nº  9.394/1996),  que  define  a educação  como  um  direito  de  todos,  e  perpassa  todos  os  níveis  e  etapas  da  educação. Assim sendo, a educação superior precisa se organizar para atender as especificidades das pessoas  com  deficiência,  como  política  de  permanência  destes  estudantes  nos  cursos  de ensino superio</t>
  </si>
  <si>
    <t>O Parque das Profissões da Udesc é promovido pela Pró-reitoria de Ensino, com o apoio da Pró-Reitoria de Extensão, Cultura e Comunidade (Proex). É uma oportunidade para que estudantes do ensino médio e de cursinhos pré-vestibulares obtenham informações sobre os cursos de graduação da UDESC, contribuindo para uma escolha acadêmica mais assertiva.</t>
  </si>
  <si>
    <t>A presente solicitação justifica-se pela necessidade recorrente de pedidos de materiais gráficos para diversos Centros de Ensino, Pesquisa e Extensão da UDESC, sendo eles: PADRONIZADOS, DIPLOMAS, REVISTAS e LIVROS.</t>
  </si>
  <si>
    <t xml:space="preserve">A Justificativa da contratação encontra-se pormenorizada em tópico específico dos Estudos Técnicos Preliminares, anexo do edital. O sistema de Bibliotecas da Universidade do Estado de Santa Catarina – UDESC existe como suporte para o processo de ensino e aprendizagem de seus respectivos Centros de Ensino. Atividades e informações educacionais, culturais, científicas e tecnológicas são desenvolvidas e recuperadas em parceria entre Bibliotecas e Centro de Ensino. </t>
  </si>
  <si>
    <t>A frota da UDESC atende diversos seguimentos seja na extensão, ensino ou pesquisa e vários públicos, acadêmicos, técnicos e professores, além de serviços administrativos, como conduzir servidores para reuniões e serviços de protocolo. Não dispormos de equipamentos adequados e nem mão de obra especializada para a lavação desses veículos, e que essa contratação tem como objetivo manter os veículos em boas condições de higiene, aparência e limpeza de forma a manter a boa aparência de um veículo oficial e também atender melhor nosso público.</t>
  </si>
  <si>
    <t>Renovação do parque tecnológico da UDESC</t>
  </si>
  <si>
    <t>Aquisição de peças incorporáveis ao computador e de suprimentos de informática, faz-se necessária para atender as demandas da Reitoria e Centros de Ensino da UDESC, visando a manutenção e funcionamento desta Universidade e o atendimento de servidores, alunos e comunidade em geral.</t>
  </si>
  <si>
    <t xml:space="preserve">A Universidade do Estado de Santa Catarina, visando suprir possíveis demandas no exercício de suas atividades, realiza licitações através do Sistema de Registro de Preços. Essas licitaçõessão feitas de forma compartilhada, ou seja, atendendo diversos centros da Universidade do Estado de Santa  Catarina.  </t>
  </si>
  <si>
    <t>As  edificações  começam  a  sofrer  deteriorações  assim  que  sua  construção  é concluída.  A  partir  desse  momento  as  intervenções  de  manutenção  predial  são necessárias.  Essas  intervenções  assumem  caráter  contínuo  ao  longo  da  vida  útil  da edificação, pois visam garantir as necessidades e a segurança dos usuários, desempenho satisfatório e funcionalidade.</t>
  </si>
  <si>
    <t>Por ser tratar de uma Universidade Pública, Gratuita e de Qualidade é imprescindível a compra e atualização dos equipamentos de informática, como computadores, notebooks, tablets, etc. Os mesmos serão usados em laboratórios, salas de aula, para pesquisa acadêmica e projetos de estudantes, projetos de extensão, assim como na área administrativa.</t>
  </si>
  <si>
    <t xml:space="preserve">Alteração dos equipamento para mudança das instalações da SETIC </t>
  </si>
  <si>
    <t>Faz parte do planejamento e das metas da administração,  melhorar a segurança pessoal e patrimonial.</t>
  </si>
  <si>
    <t>A presente solicitação justifica-se pela necessidade recorrente de Serviços Gráficos para os Centros de Ensino, Pesquisa e Extensão da UDESC (não realizados pela DIOESC), sendo eles: banners, faixas, adesivos e outdoors, etc. Estes materiais são comumente utilizados em nossa Instituição para comunicação visual em congressos, feiras, encontros, divulgações das atividades de ensino, pesquisa e extensão, sendo de vital importância a aquisição deste material para o bom andamento dos trabalhos desta Universidade.</t>
  </si>
  <si>
    <t>Considerando que: 1. no Campus I – localizado no Bairro Itacorubi – Florianópolis – SC, temos 11 Estações de Elevatórias de Esgoto – EEE, construídas em julho de 2007 e atende os Centros de Ensino: CEAD, CEART, FAED, ESAG, REITORIA, Complexo Esportivo, Biblioteca Universitária e Restaurante Universitário</t>
  </si>
  <si>
    <t>Contratação de empresa para a prestação de serviços de coleta, transporte e destinação final de resíduos químicos, laboratoriais, hospitalares, entulhos e lâmpadas, para o Campus I, para o Centro de Educação Superior da Região Sul - CERES e para o Centro de Educação Superior da Foz do Itajaí – CESFI e para o Centro de Ciências Tecnológicas – CCT da UDESC.</t>
  </si>
  <si>
    <t>As aquisições e as prestações de serviço visam a substituição de alguns equipamentos, devido ao seu desgaste pelo tempo de uso, (II) troca imediata, em virtude da utilização 24hs por dia, em ambientes que não pode faltar o funcionamento destes aparelhos; e (III) itens de reserva para reposição emergencial.  A demanda também vislumbra uma quantidade  de  equipamentos  para  o  novo prédio da Reitoria.</t>
  </si>
  <si>
    <t>A rede da UDESC, em especial o Datacenter (servidores, Storage, roteadores, etc...)ficam conectados num No-break com pequena autonomia (provavelmente 30min) e agarantia dos serviços após este prazo é fornecida pelo GMG, estimado em torno de 12hsa 24hs dependendo do consumo e do abastecimento</t>
  </si>
  <si>
    <r>
      <t>Pretende-se aparelhar a Instituição para promover atividades de pesquisa, ensino e extensão, principalmente dos laboratórios do Centro de Artes, Design e Moda, onde temos os cursos de Bacharelado em artes visuais, que consiste em pesquisas e estudos teóricos e práticos em artes visuais, articulados a um pensamento estético em consonância com a contemporaneidade.</t>
    </r>
    <r>
      <rPr>
        <sz val="10"/>
        <color rgb="FF000000"/>
        <rFont val="Arial Nova"/>
        <family val="2"/>
      </rPr>
      <t xml:space="preserve"> </t>
    </r>
  </si>
  <si>
    <t>CONTRATAÇÃO DE EMPRESA ESPECIALIZADA EM IMPRESSOS GRÁFICOS (PADRONIZADOS E LIVROS – DEMANDAS 1º SEMESTRE) – TODA UDESC.</t>
  </si>
  <si>
    <t>CONTRATAÇÃO DE EMPRESA ESPECIALIZADA EM IMPRESSOS GRÁFICOS (PADRONIZADOS E LIVROS – DEMANDAS 2º SEMESTRE) – TODA UDESC.</t>
  </si>
  <si>
    <t xml:space="preserve">CONTRATAÇÃO DE EMPRESA ESPECIALIZADA EM SERVIÇOS GRÁFICOS (IMPRESSOS ADAPTADOS, BANNERS, ADESIVOS, ENTRE OUTROS) – TODA UDESC.   </t>
  </si>
  <si>
    <t>A  solicitação  de  serviços  justifica-se  por  se  tratar  de  uma  prova  pública,  avaliada  por professores e público dirigido, entre eles: imprensa especializada e empresários do setor onde os alunos envolvidos apresentarão no mínimo (01) um  traje cada um, em forma de exposição – tendo assumido formato de desfile em anos anteriores –, sendo avaliados quanto à criação, à execução do  traje,  à  organização  do  evento,  bem  como  toda  a  sua  estrutura,  que  são  apresentadas teoricamente nas diferentes disciplinas ao longo do semestre, e que serão avaliadas na prática no momento  do  desfile/prova  pública.  Especificamente,  o  caso  da  realização  dos  looks  digitais justifica-se que seu formato adotado desde a pandemia é o único possível até que sejam repostas as aulas represadas dos anos anteriores, além de ser referência de ponta no setor, explorando o cenário de criação e prototipagem no qual em breve serão inseridos. Em prol da padronização e viabilização das apresentações dos looks como exibição pública – importante ação de ensino e extensão da Udesc – implica o custeio do serviço por parte da instituição.</t>
  </si>
  <si>
    <t>Se faz necessária para a realização dos serviços de manutenção e reparos do Centro. Por, em alguns casos, se tratar de materiais com prazo de validade curto, e pela falta de lugar apropriado para estocar outros materiais (areia, brita, etc), solicitamos que a contratação seja realizada via sistema de registro de preços.É de suma importância o registro de preços destes itens, visto que os serviços de manutenção são prestados de forma contínua, a fim de garantir o bom funcionamento do Centro.</t>
  </si>
  <si>
    <t>Até hoje o CEAVI não possui sinalização interna de seus espaços, o que se faz necessário diante da disposição de seus imóveis para facilitar a localização pela comunidade univeresitária e externa.</t>
  </si>
  <si>
    <t xml:space="preserve">MANUTENÇÃO DE AR CONDICIONADO </t>
  </si>
  <si>
    <t xml:space="preserve">CONCESSÃO DE ESPAÇO PÚBLICO PARA EXPLORAÇÃO DE SERVIÇO DE LANCHONETE </t>
  </si>
  <si>
    <t>CONTRATAÇÃO  DE  EMPRESA  ESPECIALIZADA  EM INSTALAÇÕES   ELÉTRICAS   PARA   PRESTAÇÃO   DE SERVIÇOS    DE    MANUTENÇÃO    PREVENTIVA    E CORRETIVA E OUTRAS DEMANDAS DO CEAVI/UDESC  IBIRAMA</t>
  </si>
  <si>
    <t xml:space="preserve">O atual contrato não contempla a manutenção dos aparelhos de ar condicionado do Bloco Imbuia. </t>
  </si>
  <si>
    <t>Contrato atual vencerá em julho/2024 e sem possibilidade de prorrogação.</t>
  </si>
  <si>
    <t>CONCESSÃO</t>
  </si>
  <si>
    <t>Contratação de serviços de vigilância para segurança dos prédios da UDESC Oeste.</t>
  </si>
  <si>
    <t>AQUISIÇÃO DE VIDRARIA E MATERIAIS DE CONSUMO PARA OS LABORATÓRIOS DA UDESC OESTE</t>
  </si>
  <si>
    <t>AQUISIÇÃO DE EQUIPAMENTOS PARA O NÚCLEO DO LEITE DA UDESC PINHALZINHO- NCTI</t>
  </si>
  <si>
    <t>Aquisição de materiais de consumo e vidrarias para atender os laboratórios da UDESC Oeste.</t>
  </si>
  <si>
    <t xml:space="preserve">Aquisição de cortinas novas para reposição nas salas de aula, laboratórios e e manutenção de cortinas já existentes nos prédios da UDESC Oeste </t>
  </si>
  <si>
    <t>Aquisição dos equipamentos para atender as necessidades do Núcleo do Leite, em Pinhalzinho.</t>
  </si>
  <si>
    <t>Contratação de serviços de jardinagem, serviços agrícolas, entre outros,  para atender as demandas distintas da FECEO.</t>
  </si>
  <si>
    <t xml:space="preserve">AQUISIÇÃO </t>
  </si>
  <si>
    <t>LICITAÇÃO PARA CONTRATAÇÃO DE ESTRUTURA E EMPRESAS PARA ORGANIZAÇÃO DOS DIVERSOS EVENTOS PREVISTOS PARA COMEMORAÇÃO DOS 60 ANOS DA UDESC.</t>
  </si>
  <si>
    <t>Para atender as demandas da Reitoria e Centros de Ensino da UDESC, visando à manutenção e funcionamento desta Universidade e o atendimento de servidores, alunos e comunidade em geral.</t>
  </si>
  <si>
    <t>CONTRATAÇÃO DE EMPRESA ESPECIALIZADA EM INSTALAÇÕES ELÉTRICAS DE BAIXA E MÉDIA TENSÕES PARA PRESTAÇÃO DE SERVIÇOS DE MANUTENÇÃO PREVENTIVA E CORRETIVA NA UDESC DE SÃO BENTO DO SUL</t>
  </si>
  <si>
    <t>EQUIPAMENTO</t>
  </si>
  <si>
    <t>Justifica-se a importância deste serviço para manter infraestrutura dos prédios e demais instalações do ceavi em perfeito estado de funcionamento.</t>
  </si>
  <si>
    <t>Justifica-se a importância deste serviço para manter infraestrutura dos prédios e demais instalações do ceplan em perfeito estado de funcionamento.</t>
  </si>
  <si>
    <t>SAE</t>
  </si>
  <si>
    <t xml:space="preserve">AQUISIÇÃO DE GÊNEROS ALIMENTÍCIOS, ÁGUA E GÁS – UDESC </t>
  </si>
  <si>
    <t>Sistema de Registro de Preços,para aquisição de gêneros alimentícios, Os itens serão utilizados para atender a demandas da UDESC durante 12 meses.</t>
  </si>
  <si>
    <t xml:space="preserve">AQUISIÇÃO GASES ESPECIAIS ENGARRAFADOS, NITROGÊNIO LÍQUIDO, LOCAÇÃO DE CILINDROS E VÁLVULAS – PARA TODOS OS CENTROS DA UDESC </t>
  </si>
  <si>
    <t xml:space="preserve">Estes equipamentos e materiais, são utilizados nas pesquisas, laboratórios e atividades de pesquisa e atendimento a comunidade, em diversas áreas e Centros de Ensino da UDESC. </t>
  </si>
  <si>
    <t xml:space="preserve">AQUISIÇÃO DE ALIMENTOS PARA ANIMAIS </t>
  </si>
  <si>
    <t xml:space="preserve">CEO - CAV </t>
  </si>
  <si>
    <t xml:space="preserve">Itens necessários para o plantio, trato de animais dos projetos de pesquisa da CEO e CAV. </t>
  </si>
  <si>
    <t xml:space="preserve">TERCEIROS </t>
  </si>
  <si>
    <t xml:space="preserve">CONTRATAÇÃO DE SERVIÇOS TERCEIRIZADOS PARA ATENDER DEMANDAS ESPECÍFICAS DA FECEO </t>
  </si>
  <si>
    <t>AQUISIÇÃO DE CORTINAS PARA A UDESC OESTE</t>
  </si>
  <si>
    <t xml:space="preserve">MOBILIARIO PLANEJADO PARA SETORES ADMINISTRATIVOS ESAG E SALAS DE INOVAÇÃO - PROJETOS DE ENSINO CAMPUS I </t>
  </si>
  <si>
    <t xml:space="preserve">CAMPUS I - CERES - CESFI - CEAVI  </t>
  </si>
  <si>
    <t>AQUISIÇÃO DE MOBILIÁRIO PARA CRIAÇÃO DE ESPAÇOS INOVADORES DE ENSINO, DEPARTAMENTO DE QUIMICA - CCT / UDESC</t>
  </si>
  <si>
    <t xml:space="preserve">CAMPUS I - CERES - CESFI  </t>
  </si>
  <si>
    <r>
      <t xml:space="preserve">AQUISIÇÃO DE EQUIPAMENTOS E MATERIAIS PARA A </t>
    </r>
    <r>
      <rPr>
        <b/>
        <sz val="10"/>
        <rFont val="Arial Nova"/>
        <family val="2"/>
      </rPr>
      <t>CLÍNICA DE FISIOTERAPIA</t>
    </r>
    <r>
      <rPr>
        <sz val="10"/>
        <rFont val="Arial Nova"/>
        <family val="2"/>
      </rPr>
      <t xml:space="preserve"> DO CEFID </t>
    </r>
  </si>
  <si>
    <t>CONTRATAÇÃO DE EMPRESA ESPECIALIZADA EM SERVIÇOS GRÁFICOS PARA SINALIZAÇÃO INDICATIVA NO ESPAÇO INTERNO DO CEAVI - CEFID - CCT .</t>
  </si>
  <si>
    <t xml:space="preserve">CEAVI - CEFID - CCT </t>
  </si>
  <si>
    <t xml:space="preserve">SECOM </t>
  </si>
  <si>
    <t>AQUISIÇÃO DE FERRAMENTAS E MATERIAIS PARA MANUTENÇÃO DE BENS IMÓVEIS  PARA A UDESC ALTO VALE</t>
  </si>
  <si>
    <t>AQUISIÇÃO DE EQUIPAMENTOS DIVERSOS - UDESC</t>
  </si>
  <si>
    <t xml:space="preserve">objetos em questão são vitais para o bom funcionamento das atividades de ensino, pesquisa, extensão e administrativas deste Centro da UDESC - Será realizado uma rodade de solicitação de demadas, para avaliar a distribuição das licitações em grupos. </t>
  </si>
  <si>
    <t xml:space="preserve">Credenciamento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</si>
</sst>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29" x14ac:knownFonts="1">
    <font>
      <sz val="11"/>
      <color theme="1"/>
      <name val="Calibri"/>
      <family val="2"/>
      <scheme val="minor"/>
    </font>
    <font>
      <sz val="11"/>
      <color theme="1"/>
      <name val="Calibri"/>
      <family val="2"/>
      <scheme val="minor"/>
    </font>
    <font>
      <sz val="12"/>
      <name val="Calibri"/>
      <family val="2"/>
      <scheme val="minor"/>
    </font>
    <font>
      <sz val="8"/>
      <name val="Calibri"/>
      <family val="2"/>
      <scheme val="minor"/>
    </font>
    <font>
      <sz val="12"/>
      <name val="Arial Narrow"/>
      <family val="2"/>
    </font>
    <font>
      <sz val="12"/>
      <color theme="1"/>
      <name val="Calibri"/>
      <family val="2"/>
      <scheme val="minor"/>
    </font>
    <font>
      <sz val="8"/>
      <color theme="1"/>
      <name val="Calibri"/>
      <family val="2"/>
      <scheme val="minor"/>
    </font>
    <font>
      <b/>
      <sz val="16"/>
      <color theme="1"/>
      <name val="Calibri"/>
      <family val="2"/>
      <scheme val="minor"/>
    </font>
    <font>
      <b/>
      <sz val="9"/>
      <color theme="0"/>
      <name val="Verdana"/>
      <family val="2"/>
    </font>
    <font>
      <sz val="11"/>
      <color rgb="FF000000"/>
      <name val="Calibri"/>
      <family val="2"/>
      <scheme val="minor"/>
    </font>
    <font>
      <sz val="11"/>
      <color rgb="FF000000"/>
      <name val="Arial"/>
      <family val="2"/>
      <charset val="1"/>
    </font>
    <font>
      <sz val="11"/>
      <color rgb="FF000000"/>
      <name val="Calibri"/>
      <family val="2"/>
    </font>
    <font>
      <sz val="12"/>
      <name val="Arial"/>
      <family val="2"/>
    </font>
    <font>
      <sz val="10"/>
      <color theme="1"/>
      <name val="Calibri"/>
      <family val="2"/>
      <scheme val="minor"/>
    </font>
    <font>
      <sz val="10"/>
      <color theme="1"/>
      <name val="Verdana"/>
      <family val="2"/>
    </font>
    <font>
      <sz val="12"/>
      <name val="Arial Nova"/>
      <family val="2"/>
    </font>
    <font>
      <sz val="12"/>
      <color theme="1"/>
      <name val="Arial Nova"/>
      <family val="2"/>
    </font>
    <font>
      <sz val="11"/>
      <color theme="1"/>
      <name val="Arial Nova"/>
      <family val="2"/>
    </font>
    <font>
      <sz val="10"/>
      <name val="Calibri"/>
      <family val="2"/>
      <scheme val="minor"/>
    </font>
    <font>
      <sz val="10"/>
      <name val="Arial"/>
      <family val="2"/>
    </font>
    <font>
      <sz val="11"/>
      <name val="Arial Nova"/>
      <family val="2"/>
    </font>
    <font>
      <sz val="8"/>
      <name val="Arial Narrow"/>
      <family val="2"/>
    </font>
    <font>
      <sz val="6"/>
      <color theme="1"/>
      <name val="Calibri"/>
      <family val="2"/>
      <scheme val="minor"/>
    </font>
    <font>
      <sz val="10"/>
      <name val="Arial Nova"/>
      <family val="2"/>
    </font>
    <font>
      <sz val="10"/>
      <color theme="1"/>
      <name val="Arial Nova"/>
      <family val="2"/>
    </font>
    <font>
      <sz val="10"/>
      <color rgb="FF000000"/>
      <name val="Arial Nova"/>
      <family val="2"/>
    </font>
    <font>
      <b/>
      <sz val="10"/>
      <name val="Arial Nova"/>
      <family val="2"/>
    </font>
    <font>
      <sz val="12"/>
      <color theme="1"/>
      <name val="Calibri"/>
      <family val="2"/>
    </font>
    <font>
      <b/>
      <sz val="12"/>
      <name val="Arial Nova"/>
      <family val="2"/>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149B5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99FF"/>
        <bgColor indexed="64"/>
      </patternFill>
    </fill>
    <fill>
      <patternFill patternType="solid">
        <fgColor theme="9" tint="-0.249977111117893"/>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62">
    <xf numFmtId="0" fontId="0" fillId="0" borderId="0" xfId="0"/>
    <xf numFmtId="49" fontId="4" fillId="3"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44" fontId="0" fillId="0" borderId="0" xfId="2" applyFont="1"/>
    <xf numFmtId="0" fontId="0" fillId="0" borderId="1" xfId="0" applyBorder="1" applyAlignment="1">
      <alignment vertical="center"/>
    </xf>
    <xf numFmtId="0" fontId="2" fillId="4" borderId="1" xfId="0" applyFont="1" applyFill="1" applyBorder="1" applyAlignment="1">
      <alignment horizontal="center" vertical="center" wrapText="1"/>
    </xf>
    <xf numFmtId="0" fontId="4" fillId="4" borderId="1" xfId="0" applyFont="1" applyFill="1" applyBorder="1" applyAlignment="1">
      <alignment vertical="center" wrapText="1"/>
    </xf>
    <xf numFmtId="16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49" fontId="4" fillId="4"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4"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9" fontId="4" fillId="4" borderId="1" xfId="0" applyNumberFormat="1" applyFont="1" applyFill="1" applyBorder="1" applyAlignment="1">
      <alignment vertical="center" wrapText="1"/>
    </xf>
    <xf numFmtId="44" fontId="0" fillId="0" borderId="1" xfId="2" applyFont="1" applyBorder="1" applyAlignment="1">
      <alignment vertical="center"/>
    </xf>
    <xf numFmtId="44" fontId="6" fillId="0" borderId="1" xfId="2" applyFont="1" applyBorder="1" applyAlignment="1">
      <alignment vertical="center"/>
    </xf>
    <xf numFmtId="49" fontId="4" fillId="4" borderId="3" xfId="0" applyNumberFormat="1" applyFont="1" applyFill="1" applyBorder="1" applyAlignment="1">
      <alignment vertical="center" wrapText="1"/>
    </xf>
    <xf numFmtId="0" fontId="8" fillId="7" borderId="9" xfId="0" applyFont="1" applyFill="1" applyBorder="1" applyAlignment="1">
      <alignment horizontal="center" vertical="center" wrapText="1"/>
    </xf>
    <xf numFmtId="0" fontId="8" fillId="7" borderId="4" xfId="0" applyFont="1" applyFill="1" applyBorder="1" applyAlignment="1">
      <alignment horizontal="center" vertical="center"/>
    </xf>
    <xf numFmtId="0" fontId="5" fillId="0" borderId="1" xfId="0" applyFont="1" applyBorder="1" applyAlignment="1">
      <alignment horizontal="center" vertical="center"/>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xf>
    <xf numFmtId="0" fontId="2" fillId="3"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0" fillId="8" borderId="2" xfId="0" applyFill="1" applyBorder="1" applyAlignment="1">
      <alignment horizontal="center" vertical="center"/>
    </xf>
    <xf numFmtId="0" fontId="9" fillId="8" borderId="1" xfId="0" applyFont="1" applyFill="1" applyBorder="1" applyAlignment="1">
      <alignment horizontal="left" vertical="center"/>
    </xf>
    <xf numFmtId="0" fontId="9" fillId="8" borderId="1" xfId="0" applyFont="1" applyFill="1" applyBorder="1" applyAlignment="1">
      <alignment horizontal="center" vertical="center" wrapText="1"/>
    </xf>
    <xf numFmtId="0" fontId="9" fillId="8" borderId="1" xfId="0" applyFont="1" applyFill="1" applyBorder="1" applyAlignment="1">
      <alignment horizontal="center" vertical="center"/>
    </xf>
    <xf numFmtId="164" fontId="9" fillId="8" borderId="3" xfId="0" applyNumberFormat="1" applyFont="1" applyFill="1" applyBorder="1" applyAlignment="1">
      <alignment horizontal="center" vertical="center"/>
    </xf>
    <xf numFmtId="0" fontId="10" fillId="8" borderId="1" xfId="0" applyFont="1" applyFill="1" applyBorder="1" applyAlignment="1">
      <alignment horizontal="left" vertical="center"/>
    </xf>
    <xf numFmtId="0" fontId="0" fillId="8" borderId="1" xfId="0" applyFill="1" applyBorder="1" applyAlignment="1">
      <alignment horizontal="center" vertical="center"/>
    </xf>
    <xf numFmtId="164" fontId="0" fillId="8" borderId="3" xfId="0" applyNumberFormat="1" applyFill="1" applyBorder="1" applyAlignment="1">
      <alignment horizontal="center" vertical="center"/>
    </xf>
    <xf numFmtId="0" fontId="0" fillId="9" borderId="2" xfId="0" applyFill="1" applyBorder="1" applyAlignment="1">
      <alignment horizontal="center" vertical="center"/>
    </xf>
    <xf numFmtId="0" fontId="9" fillId="9" borderId="1" xfId="0" applyFont="1" applyFill="1" applyBorder="1" applyAlignment="1">
      <alignment horizontal="left" vertical="center"/>
    </xf>
    <xf numFmtId="0" fontId="9"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64" fontId="9" fillId="9" borderId="3" xfId="0" applyNumberFormat="1" applyFont="1" applyFill="1" applyBorder="1" applyAlignment="1">
      <alignment horizontal="center" vertical="center"/>
    </xf>
    <xf numFmtId="0" fontId="10" fillId="9" borderId="1" xfId="0" applyFont="1" applyFill="1" applyBorder="1" applyAlignment="1">
      <alignment horizontal="left" vertical="center"/>
    </xf>
    <xf numFmtId="0" fontId="11" fillId="9" borderId="1" xfId="0" applyFont="1" applyFill="1" applyBorder="1" applyAlignment="1">
      <alignment horizontal="center" vertical="center"/>
    </xf>
    <xf numFmtId="0" fontId="0" fillId="9" borderId="1" xfId="0" applyFill="1" applyBorder="1" applyAlignment="1">
      <alignment horizontal="center" vertical="center"/>
    </xf>
    <xf numFmtId="164" fontId="0" fillId="9" borderId="3" xfId="0" applyNumberFormat="1" applyFill="1" applyBorder="1" applyAlignment="1">
      <alignment horizontal="center" vertical="center"/>
    </xf>
    <xf numFmtId="0" fontId="11" fillId="8" borderId="1" xfId="0" applyFont="1" applyFill="1" applyBorder="1" applyAlignment="1">
      <alignment horizontal="center" vertical="center"/>
    </xf>
    <xf numFmtId="0" fontId="9" fillId="9" borderId="6" xfId="0" applyFont="1" applyFill="1" applyBorder="1" applyAlignment="1">
      <alignment horizontal="left" vertical="center"/>
    </xf>
    <xf numFmtId="0" fontId="9" fillId="9" borderId="6" xfId="0" applyFont="1" applyFill="1" applyBorder="1" applyAlignment="1">
      <alignment horizontal="center" vertical="center" wrapText="1"/>
    </xf>
    <xf numFmtId="0" fontId="9" fillId="9" borderId="6" xfId="0" applyFont="1" applyFill="1" applyBorder="1" applyAlignment="1">
      <alignment horizontal="center" vertical="center"/>
    </xf>
    <xf numFmtId="164" fontId="9" fillId="9" borderId="7" xfId="0" applyNumberFormat="1" applyFont="1" applyFill="1" applyBorder="1" applyAlignment="1">
      <alignment horizontal="center" vertical="center"/>
    </xf>
    <xf numFmtId="0" fontId="0" fillId="5" borderId="8" xfId="0" applyFill="1" applyBorder="1" applyAlignment="1">
      <alignment horizontal="center" vertical="center"/>
    </xf>
    <xf numFmtId="0" fontId="9" fillId="5" borderId="6" xfId="0" applyFont="1" applyFill="1" applyBorder="1" applyAlignment="1">
      <alignment horizontal="left" vertical="center" wrapText="1"/>
    </xf>
    <xf numFmtId="0" fontId="9" fillId="5" borderId="6" xfId="0" applyFont="1" applyFill="1" applyBorder="1" applyAlignment="1">
      <alignment horizontal="center" vertical="center" wrapText="1"/>
    </xf>
    <xf numFmtId="0" fontId="9" fillId="5" borderId="6" xfId="0" applyFont="1" applyFill="1" applyBorder="1" applyAlignment="1">
      <alignment horizontal="center" vertical="center"/>
    </xf>
    <xf numFmtId="0" fontId="0" fillId="5" borderId="6" xfId="0" applyFill="1" applyBorder="1" applyAlignment="1">
      <alignment horizontal="center" vertical="center"/>
    </xf>
    <xf numFmtId="164" fontId="0" fillId="5" borderId="7" xfId="0" applyNumberFormat="1" applyFill="1" applyBorder="1" applyAlignment="1">
      <alignment horizontal="center" vertical="center"/>
    </xf>
    <xf numFmtId="0" fontId="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14" fontId="5" fillId="0" borderId="1" xfId="0" applyNumberFormat="1" applyFont="1" applyBorder="1" applyAlignment="1">
      <alignment horizontal="center" vertical="center"/>
    </xf>
    <xf numFmtId="17" fontId="12"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6" fillId="0" borderId="1" xfId="0" applyFont="1" applyBorder="1" applyAlignment="1">
      <alignment horizontal="left" vertical="center"/>
    </xf>
    <xf numFmtId="0" fontId="16"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0" xfId="0" applyFont="1" applyAlignment="1">
      <alignment horizontal="left" vertical="center"/>
    </xf>
    <xf numFmtId="0" fontId="17" fillId="0" borderId="1" xfId="0" applyFont="1" applyBorder="1" applyAlignment="1">
      <alignment horizontal="justify" vertical="center"/>
    </xf>
    <xf numFmtId="0" fontId="17" fillId="0" borderId="1" xfId="0" applyFont="1" applyBorder="1" applyAlignment="1">
      <alignment vertical="center"/>
    </xf>
    <xf numFmtId="17" fontId="2" fillId="4" borderId="1"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44" fontId="20" fillId="3" borderId="1" xfId="2" applyFont="1" applyFill="1" applyBorder="1" applyAlignment="1">
      <alignment horizontal="left" vertical="center" wrapText="1"/>
    </xf>
    <xf numFmtId="44" fontId="20" fillId="4" borderId="1" xfId="2" applyFont="1" applyFill="1" applyBorder="1" applyAlignment="1">
      <alignment horizontal="left" vertical="center" wrapText="1"/>
    </xf>
    <xf numFmtId="44" fontId="17" fillId="0" borderId="1" xfId="2" applyFont="1" applyBorder="1" applyAlignment="1">
      <alignment horizontal="left" vertical="center"/>
    </xf>
    <xf numFmtId="44" fontId="17" fillId="4" borderId="1" xfId="2" applyFont="1" applyFill="1" applyBorder="1" applyAlignment="1">
      <alignment horizontal="left" vertical="center"/>
    </xf>
    <xf numFmtId="44" fontId="17" fillId="0" borderId="1" xfId="2" applyFont="1" applyBorder="1" applyAlignment="1">
      <alignment horizontal="left" vertical="center" wrapText="1"/>
    </xf>
    <xf numFmtId="44" fontId="20" fillId="0" borderId="1" xfId="2" applyFont="1" applyBorder="1" applyAlignment="1">
      <alignment horizontal="left" vertical="center" wrapText="1"/>
    </xf>
    <xf numFmtId="44" fontId="17" fillId="0" borderId="0" xfId="2" applyFont="1" applyAlignment="1">
      <alignment horizontal="left" vertical="center"/>
    </xf>
    <xf numFmtId="0" fontId="13" fillId="0" borderId="0" xfId="0" applyFont="1" applyAlignment="1">
      <alignment horizontal="left" vertical="center" wrapText="1"/>
    </xf>
    <xf numFmtId="44" fontId="21" fillId="2" borderId="1" xfId="2" applyFont="1" applyFill="1" applyBorder="1" applyAlignment="1">
      <alignment horizontal="center" vertical="center" wrapText="1"/>
    </xf>
    <xf numFmtId="44" fontId="6" fillId="2" borderId="1" xfId="2" applyFont="1" applyFill="1" applyBorder="1" applyAlignment="1">
      <alignment horizontal="center" vertical="center"/>
    </xf>
    <xf numFmtId="44" fontId="6" fillId="4" borderId="1" xfId="2" applyFont="1" applyFill="1" applyBorder="1" applyAlignment="1">
      <alignment vertical="center"/>
    </xf>
    <xf numFmtId="164" fontId="3" fillId="4" borderId="1" xfId="0" applyNumberFormat="1" applyFont="1" applyFill="1" applyBorder="1" applyAlignment="1">
      <alignment vertical="center" wrapText="1"/>
    </xf>
    <xf numFmtId="44" fontId="6" fillId="0" borderId="0" xfId="2" applyFont="1" applyAlignment="1">
      <alignment horizontal="center" vertical="center"/>
    </xf>
    <xf numFmtId="44" fontId="6" fillId="4" borderId="0" xfId="2" applyFont="1" applyFill="1" applyAlignment="1">
      <alignment horizontal="center" vertical="center"/>
    </xf>
    <xf numFmtId="44" fontId="6" fillId="0" borderId="0" xfId="2" applyFont="1"/>
    <xf numFmtId="44" fontId="22" fillId="0" borderId="1" xfId="2" applyFont="1" applyBorder="1" applyAlignment="1">
      <alignment vertical="center"/>
    </xf>
    <xf numFmtId="0" fontId="23" fillId="4" borderId="1" xfId="0" applyFont="1" applyFill="1" applyBorder="1" applyAlignment="1">
      <alignment vertical="center" wrapText="1"/>
    </xf>
    <xf numFmtId="0" fontId="24" fillId="4" borderId="1" xfId="0" applyFont="1" applyFill="1" applyBorder="1" applyAlignment="1">
      <alignment vertical="center" wrapText="1"/>
    </xf>
    <xf numFmtId="0" fontId="23" fillId="4" borderId="0" xfId="0" applyFont="1" applyFill="1" applyAlignment="1">
      <alignment vertical="center" wrapText="1"/>
    </xf>
    <xf numFmtId="0" fontId="24" fillId="0" borderId="1" xfId="0" applyFont="1" applyBorder="1" applyAlignment="1">
      <alignment vertical="center" wrapText="1"/>
    </xf>
    <xf numFmtId="0" fontId="24" fillId="0" borderId="1" xfId="0" applyFont="1" applyBorder="1" applyAlignment="1">
      <alignment wrapText="1"/>
    </xf>
    <xf numFmtId="0" fontId="25" fillId="0" borderId="1" xfId="0" applyFont="1" applyBorder="1" applyAlignment="1">
      <alignment horizontal="justify" vertical="center" wrapText="1"/>
    </xf>
    <xf numFmtId="0" fontId="23" fillId="4" borderId="1" xfId="0"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0" fontId="23" fillId="4" borderId="0" xfId="0" applyFont="1" applyFill="1" applyAlignment="1">
      <alignment horizontal="center" vertical="center" wrapText="1"/>
    </xf>
    <xf numFmtId="0" fontId="23" fillId="0" borderId="0" xfId="0" applyFont="1" applyAlignment="1">
      <alignment vertical="center" wrapText="1"/>
    </xf>
    <xf numFmtId="49" fontId="23" fillId="2"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xf>
    <xf numFmtId="49" fontId="23" fillId="5" borderId="1" xfId="0" applyNumberFormat="1" applyFont="1" applyFill="1" applyBorder="1" applyAlignment="1">
      <alignment horizontal="center" vertical="center" wrapText="1"/>
    </xf>
    <xf numFmtId="49" fontId="23" fillId="4" borderId="0" xfId="0" applyNumberFormat="1" applyFont="1" applyFill="1" applyAlignment="1">
      <alignment horizontal="center" vertical="center" wrapText="1"/>
    </xf>
    <xf numFmtId="49" fontId="23" fillId="10" borderId="1" xfId="0" applyNumberFormat="1" applyFont="1" applyFill="1" applyBorder="1" applyAlignment="1">
      <alignment horizontal="center" vertical="center" wrapText="1"/>
    </xf>
    <xf numFmtId="0" fontId="23" fillId="3" borderId="0" xfId="0" applyFont="1" applyFill="1" applyAlignment="1">
      <alignment vertical="center" wrapText="1"/>
    </xf>
    <xf numFmtId="0" fontId="23" fillId="4" borderId="1" xfId="0" applyFont="1" applyFill="1" applyBorder="1" applyAlignment="1">
      <alignment horizontal="left" vertical="center" wrapText="1"/>
    </xf>
    <xf numFmtId="0" fontId="23" fillId="0" borderId="1" xfId="0" applyFont="1" applyBorder="1" applyAlignment="1">
      <alignment vertical="center" wrapText="1"/>
    </xf>
    <xf numFmtId="49" fontId="23" fillId="11" borderId="1" xfId="0" applyNumberFormat="1" applyFont="1" applyFill="1" applyBorder="1" applyAlignment="1">
      <alignment horizontal="center" vertical="center" wrapText="1"/>
    </xf>
    <xf numFmtId="0" fontId="23" fillId="5" borderId="0" xfId="0" applyFont="1" applyFill="1" applyAlignment="1">
      <alignment vertical="center" wrapText="1"/>
    </xf>
    <xf numFmtId="17" fontId="24" fillId="4" borderId="1" xfId="0" applyNumberFormat="1" applyFont="1" applyFill="1" applyBorder="1" applyAlignment="1">
      <alignment horizontal="center" vertical="center"/>
    </xf>
    <xf numFmtId="0" fontId="24" fillId="4" borderId="1" xfId="0" applyFont="1" applyFill="1" applyBorder="1" applyAlignment="1">
      <alignment horizontal="justify" vertical="center" wrapText="1"/>
    </xf>
    <xf numFmtId="44" fontId="24" fillId="4" borderId="1" xfId="2" applyFont="1" applyFill="1" applyBorder="1" applyAlignment="1">
      <alignment horizontal="center" vertical="center"/>
    </xf>
    <xf numFmtId="49" fontId="23" fillId="12" borderId="1" xfId="0" applyNumberFormat="1" applyFont="1" applyFill="1" applyBorder="1" applyAlignment="1">
      <alignment horizontal="center" vertical="center" wrapText="1"/>
    </xf>
    <xf numFmtId="16" fontId="23" fillId="4" borderId="1" xfId="0" applyNumberFormat="1" applyFont="1" applyFill="1" applyBorder="1" applyAlignment="1">
      <alignment vertical="center" wrapText="1"/>
    </xf>
    <xf numFmtId="49" fontId="23" fillId="13" borderId="1" xfId="0" applyNumberFormat="1" applyFont="1" applyFill="1" applyBorder="1" applyAlignment="1">
      <alignment horizontal="center" vertical="center" wrapText="1"/>
    </xf>
    <xf numFmtId="49" fontId="24" fillId="13" borderId="1"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wrapText="1"/>
    </xf>
    <xf numFmtId="0" fontId="24" fillId="6" borderId="1" xfId="0" applyFont="1" applyFill="1" applyBorder="1" applyAlignment="1">
      <alignment horizontal="center" vertical="center"/>
    </xf>
    <xf numFmtId="49" fontId="23" fillId="14" borderId="1" xfId="0" applyNumberFormat="1" applyFont="1" applyFill="1" applyBorder="1" applyAlignment="1">
      <alignment horizontal="center" vertical="center" wrapText="1"/>
    </xf>
    <xf numFmtId="49" fontId="23" fillId="15" borderId="1" xfId="0" applyNumberFormat="1" applyFont="1" applyFill="1" applyBorder="1" applyAlignment="1">
      <alignment horizontal="center" vertical="center" wrapText="1"/>
    </xf>
    <xf numFmtId="49" fontId="23" fillId="16" borderId="1" xfId="0" applyNumberFormat="1" applyFont="1" applyFill="1" applyBorder="1" applyAlignment="1">
      <alignment horizontal="center" vertical="center" wrapText="1"/>
    </xf>
    <xf numFmtId="0" fontId="24" fillId="0" borderId="1" xfId="0" applyFont="1" applyBorder="1" applyAlignment="1">
      <alignment horizontal="justify" vertical="center"/>
    </xf>
    <xf numFmtId="49" fontId="23" fillId="17" borderId="1" xfId="0" applyNumberFormat="1" applyFont="1" applyFill="1" applyBorder="1" applyAlignment="1">
      <alignment horizontal="center" vertical="center" wrapText="1"/>
    </xf>
    <xf numFmtId="0" fontId="24" fillId="0" borderId="0" xfId="0" applyFont="1"/>
    <xf numFmtId="0" fontId="25" fillId="4" borderId="1" xfId="0" applyFont="1" applyFill="1" applyBorder="1" applyAlignment="1">
      <alignment vertical="center" wrapText="1"/>
    </xf>
    <xf numFmtId="0" fontId="24" fillId="4" borderId="1" xfId="0" applyFont="1" applyFill="1" applyBorder="1" applyAlignment="1">
      <alignment wrapText="1"/>
    </xf>
    <xf numFmtId="0" fontId="24" fillId="4" borderId="4" xfId="0" applyFont="1" applyFill="1" applyBorder="1"/>
    <xf numFmtId="0" fontId="24" fillId="4" borderId="4" xfId="0" applyFont="1" applyFill="1" applyBorder="1" applyAlignment="1">
      <alignment horizontal="center"/>
    </xf>
    <xf numFmtId="0" fontId="24" fillId="4" borderId="0" xfId="0" applyFont="1" applyFill="1"/>
    <xf numFmtId="0" fontId="24" fillId="4" borderId="1" xfId="0" applyFont="1" applyFill="1" applyBorder="1"/>
    <xf numFmtId="0" fontId="24" fillId="4" borderId="1" xfId="0" applyFont="1" applyFill="1" applyBorder="1" applyAlignment="1">
      <alignment horizontal="center"/>
    </xf>
    <xf numFmtId="16" fontId="24" fillId="4" borderId="0" xfId="0" applyNumberFormat="1" applyFont="1" applyFill="1"/>
    <xf numFmtId="0" fontId="24" fillId="4" borderId="0" xfId="0" applyFont="1" applyFill="1" applyAlignment="1">
      <alignment horizontal="center"/>
    </xf>
    <xf numFmtId="0" fontId="24" fillId="0" borderId="1" xfId="0" applyFont="1" applyBorder="1" applyAlignment="1">
      <alignment horizontal="justify" vertical="center" wrapText="1"/>
    </xf>
    <xf numFmtId="0" fontId="25" fillId="0" borderId="1" xfId="0" applyFont="1" applyBorder="1" applyAlignment="1">
      <alignment wrapText="1"/>
    </xf>
    <xf numFmtId="0" fontId="27" fillId="0" borderId="1" xfId="0" applyFont="1" applyBorder="1" applyAlignment="1">
      <alignment horizontal="justify" vertical="center"/>
    </xf>
    <xf numFmtId="44" fontId="23" fillId="4" borderId="1" xfId="2" applyFont="1" applyFill="1" applyBorder="1" applyAlignment="1">
      <alignment horizontal="center" vertical="center" wrapText="1"/>
    </xf>
    <xf numFmtId="44" fontId="23" fillId="4" borderId="1" xfId="2" applyFont="1" applyFill="1" applyBorder="1" applyAlignment="1">
      <alignment vertical="center" wrapText="1"/>
    </xf>
    <xf numFmtId="44" fontId="23" fillId="4" borderId="1" xfId="2" applyFont="1" applyFill="1" applyBorder="1" applyAlignment="1">
      <alignment horizontal="right" vertical="center" wrapText="1"/>
    </xf>
    <xf numFmtId="44" fontId="24" fillId="4" borderId="1" xfId="2" applyFont="1" applyFill="1" applyBorder="1"/>
    <xf numFmtId="44" fontId="23" fillId="4" borderId="0" xfId="2" applyFont="1" applyFill="1" applyBorder="1" applyAlignment="1">
      <alignment vertical="center" wrapText="1"/>
    </xf>
    <xf numFmtId="0" fontId="23"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44" fontId="26" fillId="18" borderId="1" xfId="2" applyFont="1" applyFill="1" applyBorder="1" applyAlignment="1">
      <alignment horizontal="center" vertical="center" wrapText="1"/>
    </xf>
    <xf numFmtId="0" fontId="28" fillId="18" borderId="1" xfId="0" applyFont="1" applyFill="1" applyBorder="1" applyAlignment="1">
      <alignment horizontal="center" vertical="center" wrapText="1"/>
    </xf>
    <xf numFmtId="49" fontId="28" fillId="18"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xf>
    <xf numFmtId="0" fontId="7" fillId="0" borderId="0" xfId="0" applyFont="1" applyAlignment="1">
      <alignment horizontal="center" vertical="center"/>
    </xf>
  </cellXfs>
  <cellStyles count="5">
    <cellStyle name="Moeda" xfId="2" builtinId="4"/>
    <cellStyle name="Moeda 2" xfId="1" xr:uid="{98284B9C-2238-412D-A948-F38D3672AC3A}"/>
    <cellStyle name="Moeda 2 2" xfId="3" xr:uid="{30E9E5C1-FB74-473F-AF6E-6CFEF33E57F2}"/>
    <cellStyle name="Moeda 3" xfId="4" xr:uid="{2BD3FD9C-3521-4ABE-B824-427C09169956}"/>
    <cellStyle name="Normal" xfId="0" builtinId="0"/>
  </cellStyles>
  <dxfs count="22">
    <dxf>
      <numFmt numFmtId="164" formatCode="&quot;R$&quot;\ #,##0.00"/>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top style="thin">
          <color indexed="64"/>
        </top>
        <bottom/>
      </border>
    </dxf>
    <dxf>
      <numFmt numFmtId="164" formatCode="&quot;R$&quot;\ #,##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color rgb="FF00000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color rgb="FF00000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color rgb="FF00000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dxf>
    <dxf>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alignment horizontal="center" vertical="center" textRotation="0" wrapText="0" indent="0" justifyLastLine="0" shrinkToFit="0" readingOrder="0"/>
      <border diagonalUp="0" diagonalDown="0" outline="0">
        <left/>
        <right style="thin">
          <color indexed="64"/>
        </right>
        <top style="thin">
          <color indexed="64"/>
        </top>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ill>
        <patternFill patternType="solid">
          <fgColor indexed="64"/>
          <bgColor rgb="FFFFFF00"/>
        </patternFill>
      </fill>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9"/>
        <color theme="0"/>
        <name val="Verdana"/>
        <family val="2"/>
        <scheme val="none"/>
      </font>
      <fill>
        <patternFill patternType="solid">
          <fgColor indexed="64"/>
          <bgColor rgb="FF149B5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LICITA\2023\Editais\Licita&#231;&#245;es%20Dash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7"/>
      <sheetName val="2019"/>
      <sheetName val="Gráficos 2019"/>
      <sheetName val="2020"/>
      <sheetName val="Gráficos 2020"/>
      <sheetName val="2021"/>
      <sheetName val="Gráficos 2021"/>
      <sheetName val="2022"/>
      <sheetName val="Gráficos 2022"/>
      <sheetName val="2020, 2021 e 2022"/>
      <sheetName val="3 anos"/>
      <sheetName val="2023"/>
    </sheetNames>
    <sheetDataSet>
      <sheetData sheetId="0"/>
      <sheetData sheetId="1"/>
      <sheetData sheetId="2"/>
      <sheetData sheetId="3"/>
      <sheetData sheetId="4"/>
      <sheetData sheetId="5"/>
      <sheetData sheetId="6"/>
      <sheetData sheetId="7">
        <row r="6">
          <cell r="AF6">
            <v>626569.19999999995</v>
          </cell>
          <cell r="AO6">
            <v>6757</v>
          </cell>
          <cell r="AQ6">
            <v>0</v>
          </cell>
        </row>
      </sheetData>
      <sheetData sheetId="8"/>
      <sheetData sheetId="9"/>
      <sheetData sheetId="10"/>
      <sheetData sheetId="1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A35833-2DC9-4ACC-868A-85ECEFE8C8C2}" name="Tabela2" displayName="Tabela2" ref="A2:H51" totalsRowCount="1" headerRowDxfId="21" dataDxfId="19" totalsRowDxfId="17" headerRowBorderDxfId="20" tableBorderDxfId="18" totalsRowBorderDxfId="16">
  <sortState xmlns:xlrd2="http://schemas.microsoft.com/office/spreadsheetml/2017/richdata2" ref="A3:H50">
    <sortCondition ref="G3:G50" customList="janeiro,fevereiro,março,abril,maio,junho,julho,agosto,setembro,outubro,novembro,dezembro"/>
  </sortState>
  <tableColumns count="8">
    <tableColumn id="1" xr3:uid="{15A1CDF7-381D-4A2E-B085-670164E949A3}" name="ITEM" dataDxfId="15" totalsRowDxfId="14"/>
    <tableColumn id="2" xr3:uid="{6B635522-3981-4946-819A-03F04C1BE6A2}" name="OBJETO " dataDxfId="13" totalsRowDxfId="12"/>
    <tableColumn id="3" xr3:uid="{AA758945-26D1-4141-B822-A70520AA5A99}" name="REQUISITANTE" dataDxfId="11" totalsRowDxfId="10"/>
    <tableColumn id="4" xr3:uid="{A43B76FD-4788-4233-A0E4-751D75BBE10A}" name="ELABORAÇÃO DO PROCESSO" dataDxfId="9" totalsRowDxfId="8"/>
    <tableColumn id="5" xr3:uid="{DE9D5036-7B12-4C55-B80F-39849157F753}" name="PARTICIPANTES " dataDxfId="7" totalsRowDxfId="6"/>
    <tableColumn id="6" xr3:uid="{6672877A-7297-4E43-8BAE-63F5FCA34FDB}" name="RESPONSÁVEL PELA LICITAÇÃO " dataDxfId="5" totalsRowDxfId="4"/>
    <tableColumn id="7" xr3:uid="{1D0CC617-2108-4A04-BED0-321545842EB0}" name="MÊS " totalsRowLabel="48" dataDxfId="3" totalsRowDxfId="2"/>
    <tableColumn id="8" xr3:uid="{35EB741C-F622-4C02-8C0D-2AEC2FB2444C}" name="VALOR ESTIMADO" totalsRowFunction="sum" dataDxfId="1" totalsRowDxfId="0"/>
  </tableColumns>
  <tableStyleInfo name="TableStyleMedium2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84D52-C6BD-42DB-AF98-C119443D4D8E}">
  <sheetPr>
    <pageSetUpPr fitToPage="1"/>
  </sheetPr>
  <dimension ref="A1:CL383"/>
  <sheetViews>
    <sheetView tabSelected="1" zoomScale="89" zoomScaleNormal="89" workbookViewId="0">
      <pane ySplit="1" topLeftCell="A2" activePane="bottomLeft" state="frozen"/>
      <selection pane="bottomLeft" sqref="A1:XFD1"/>
    </sheetView>
  </sheetViews>
  <sheetFormatPr defaultColWidth="9.140625" defaultRowHeight="50.1" customHeight="1" x14ac:dyDescent="0.25"/>
  <cols>
    <col min="1" max="1" width="11.5703125" style="101" customWidth="1"/>
    <col min="2" max="2" width="14.7109375" style="107" customWidth="1"/>
    <col min="3" max="3" width="58.5703125" style="101" customWidth="1"/>
    <col min="4" max="4" width="14.7109375" style="107" customWidth="1"/>
    <col min="5" max="5" width="15.85546875" style="107" customWidth="1"/>
    <col min="6" max="6" width="15.140625" style="107" customWidth="1"/>
    <col min="7" max="7" width="21.140625" style="107" customWidth="1"/>
    <col min="8" max="8" width="18.7109375" style="107" customWidth="1"/>
    <col min="9" max="9" width="17.7109375" style="108" customWidth="1"/>
    <col min="10" max="10" width="64" style="101" customWidth="1"/>
    <col min="11" max="11" width="18.5703125" style="149" customWidth="1"/>
    <col min="12" max="12" width="28.140625" style="103" customWidth="1"/>
    <col min="13" max="90" width="9.140625" style="103"/>
    <col min="91" max="16384" width="9.140625" style="110"/>
  </cols>
  <sheetData>
    <row r="1" spans="1:11" ht="50.1" customHeight="1" x14ac:dyDescent="0.25">
      <c r="A1" s="155" t="s">
        <v>139</v>
      </c>
      <c r="B1" s="155"/>
      <c r="C1" s="157" t="s">
        <v>140</v>
      </c>
      <c r="D1" s="157" t="s">
        <v>141</v>
      </c>
      <c r="E1" s="157" t="s">
        <v>443</v>
      </c>
      <c r="F1" s="157" t="s">
        <v>142</v>
      </c>
      <c r="G1" s="157" t="s">
        <v>143</v>
      </c>
      <c r="H1" s="157" t="s">
        <v>144</v>
      </c>
      <c r="I1" s="158" t="s">
        <v>145</v>
      </c>
      <c r="J1" s="157" t="s">
        <v>146</v>
      </c>
      <c r="K1" s="156" t="s">
        <v>147</v>
      </c>
    </row>
    <row r="2" spans="1:11" s="103" customFormat="1" ht="57.6" customHeight="1" x14ac:dyDescent="0.25">
      <c r="A2" s="153">
        <v>1</v>
      </c>
      <c r="B2" s="107" t="s">
        <v>504</v>
      </c>
      <c r="C2" s="101" t="s">
        <v>154</v>
      </c>
      <c r="D2" s="107" t="s">
        <v>136</v>
      </c>
      <c r="E2" s="107" t="s">
        <v>850</v>
      </c>
      <c r="F2" s="107" t="s">
        <v>155</v>
      </c>
      <c r="G2" s="107" t="s">
        <v>49</v>
      </c>
      <c r="H2" s="107" t="s">
        <v>155</v>
      </c>
      <c r="I2" s="111" t="s">
        <v>584</v>
      </c>
      <c r="J2" s="101" t="s">
        <v>156</v>
      </c>
      <c r="K2" s="149">
        <v>1002400</v>
      </c>
    </row>
    <row r="3" spans="1:11" s="103" customFormat="1" ht="50.1" customHeight="1" x14ac:dyDescent="0.2">
      <c r="A3" s="153">
        <v>2</v>
      </c>
      <c r="B3" s="107" t="s">
        <v>15</v>
      </c>
      <c r="C3" s="102" t="s">
        <v>840</v>
      </c>
      <c r="D3" s="107" t="s">
        <v>25</v>
      </c>
      <c r="E3" s="107" t="s">
        <v>588</v>
      </c>
      <c r="F3" s="107" t="s">
        <v>20</v>
      </c>
      <c r="G3" s="107" t="s">
        <v>49</v>
      </c>
      <c r="H3" s="107" t="s">
        <v>15</v>
      </c>
      <c r="I3" s="111" t="s">
        <v>584</v>
      </c>
      <c r="J3" s="105" t="s">
        <v>889</v>
      </c>
      <c r="K3" s="149">
        <v>50000</v>
      </c>
    </row>
    <row r="4" spans="1:11" s="103" customFormat="1" ht="50.1" customHeight="1" x14ac:dyDescent="0.25">
      <c r="A4" s="153">
        <v>3</v>
      </c>
      <c r="B4" s="107" t="s">
        <v>505</v>
      </c>
      <c r="C4" s="101" t="s">
        <v>856</v>
      </c>
      <c r="D4" s="107" t="s">
        <v>83</v>
      </c>
      <c r="E4" s="107" t="s">
        <v>850</v>
      </c>
      <c r="F4" s="107" t="s">
        <v>83</v>
      </c>
      <c r="G4" s="107" t="s">
        <v>83</v>
      </c>
      <c r="H4" s="107" t="s">
        <v>83</v>
      </c>
      <c r="I4" s="111" t="s">
        <v>584</v>
      </c>
      <c r="J4" s="102" t="s">
        <v>158</v>
      </c>
      <c r="K4" s="149">
        <v>90000</v>
      </c>
    </row>
    <row r="5" spans="1:11" s="103" customFormat="1" ht="50.1" customHeight="1" x14ac:dyDescent="0.2">
      <c r="A5" s="153">
        <v>4</v>
      </c>
      <c r="B5" s="107" t="s">
        <v>888</v>
      </c>
      <c r="C5" s="101" t="s">
        <v>886</v>
      </c>
      <c r="D5" s="107" t="s">
        <v>136</v>
      </c>
      <c r="E5" s="107" t="s">
        <v>221</v>
      </c>
      <c r="F5" s="107" t="s">
        <v>860</v>
      </c>
      <c r="G5" s="107" t="s">
        <v>49</v>
      </c>
      <c r="H5" s="107" t="s">
        <v>860</v>
      </c>
      <c r="I5" s="111" t="s">
        <v>584</v>
      </c>
      <c r="J5" s="105" t="s">
        <v>887</v>
      </c>
      <c r="K5" s="149">
        <v>200000</v>
      </c>
    </row>
    <row r="6" spans="1:11" s="103" customFormat="1" ht="50.1" customHeight="1" x14ac:dyDescent="0.25">
      <c r="A6" s="153">
        <v>6</v>
      </c>
      <c r="B6" s="107" t="s">
        <v>512</v>
      </c>
      <c r="C6" s="101" t="s">
        <v>931</v>
      </c>
      <c r="D6" s="107" t="s">
        <v>137</v>
      </c>
      <c r="E6" s="101" t="s">
        <v>221</v>
      </c>
      <c r="F6" s="107" t="s">
        <v>137</v>
      </c>
      <c r="G6" s="107" t="s">
        <v>137</v>
      </c>
      <c r="H6" s="107" t="s">
        <v>137</v>
      </c>
      <c r="I6" s="111" t="s">
        <v>584</v>
      </c>
      <c r="J6" s="101" t="s">
        <v>947</v>
      </c>
      <c r="K6" s="150">
        <v>211000</v>
      </c>
    </row>
    <row r="7" spans="1:11" s="103" customFormat="1" ht="56.25" customHeight="1" x14ac:dyDescent="0.2">
      <c r="A7" s="153">
        <v>5</v>
      </c>
      <c r="B7" s="107" t="s">
        <v>534</v>
      </c>
      <c r="C7" s="136" t="s">
        <v>582</v>
      </c>
      <c r="D7" s="107" t="s">
        <v>136</v>
      </c>
      <c r="E7" s="107" t="s">
        <v>221</v>
      </c>
      <c r="F7" s="107" t="s">
        <v>583</v>
      </c>
      <c r="G7" s="107" t="s">
        <v>49</v>
      </c>
      <c r="H7" s="107" t="s">
        <v>170</v>
      </c>
      <c r="I7" s="113" t="s">
        <v>281</v>
      </c>
      <c r="J7" s="105" t="s">
        <v>890</v>
      </c>
      <c r="K7" s="149">
        <v>2000000</v>
      </c>
    </row>
    <row r="8" spans="1:11" s="103" customFormat="1" ht="50.1" customHeight="1" x14ac:dyDescent="0.25">
      <c r="A8" s="153">
        <v>7</v>
      </c>
      <c r="B8" s="107" t="s">
        <v>514</v>
      </c>
      <c r="C8" s="101" t="s">
        <v>768</v>
      </c>
      <c r="D8" s="107" t="s">
        <v>136</v>
      </c>
      <c r="E8" s="107" t="s">
        <v>849</v>
      </c>
      <c r="F8" s="107" t="s">
        <v>159</v>
      </c>
      <c r="G8" s="107" t="s">
        <v>49</v>
      </c>
      <c r="H8" s="107" t="s">
        <v>160</v>
      </c>
      <c r="I8" s="113" t="s">
        <v>281</v>
      </c>
      <c r="J8" s="101" t="s">
        <v>891</v>
      </c>
      <c r="K8" s="149">
        <v>100000</v>
      </c>
    </row>
    <row r="9" spans="1:11" s="103" customFormat="1" ht="50.1" customHeight="1" x14ac:dyDescent="0.25">
      <c r="A9" s="153">
        <v>8</v>
      </c>
      <c r="B9" s="107" t="s">
        <v>511</v>
      </c>
      <c r="C9" s="101" t="s">
        <v>770</v>
      </c>
      <c r="D9" s="107" t="s">
        <v>8</v>
      </c>
      <c r="E9" s="107" t="s">
        <v>851</v>
      </c>
      <c r="F9" s="107" t="s">
        <v>8</v>
      </c>
      <c r="G9" s="107" t="s">
        <v>8</v>
      </c>
      <c r="H9" s="107" t="s">
        <v>8</v>
      </c>
      <c r="I9" s="113" t="s">
        <v>281</v>
      </c>
      <c r="J9" s="101" t="s">
        <v>166</v>
      </c>
      <c r="K9" s="149">
        <v>12000</v>
      </c>
    </row>
    <row r="10" spans="1:11" s="103" customFormat="1" ht="50.1" customHeight="1" x14ac:dyDescent="0.25">
      <c r="A10" s="153">
        <v>9</v>
      </c>
      <c r="B10" s="107" t="s">
        <v>519</v>
      </c>
      <c r="C10" s="102" t="s">
        <v>782</v>
      </c>
      <c r="D10" s="112" t="s">
        <v>136</v>
      </c>
      <c r="E10" s="112" t="s">
        <v>849</v>
      </c>
      <c r="F10" s="112" t="s">
        <v>43</v>
      </c>
      <c r="G10" s="112" t="s">
        <v>3</v>
      </c>
      <c r="H10" s="107" t="s">
        <v>3</v>
      </c>
      <c r="I10" s="113" t="s">
        <v>281</v>
      </c>
      <c r="J10" s="102" t="s">
        <v>943</v>
      </c>
      <c r="K10" s="149">
        <v>300000</v>
      </c>
    </row>
    <row r="11" spans="1:11" s="103" customFormat="1" ht="50.1" customHeight="1" x14ac:dyDescent="0.25">
      <c r="A11" s="153">
        <v>10</v>
      </c>
      <c r="B11" s="107" t="s">
        <v>507</v>
      </c>
      <c r="C11" s="101" t="s">
        <v>952</v>
      </c>
      <c r="D11" s="107" t="s">
        <v>8</v>
      </c>
      <c r="E11" s="107" t="s">
        <v>850</v>
      </c>
      <c r="F11" s="107" t="s">
        <v>8</v>
      </c>
      <c r="G11" s="107" t="s">
        <v>191</v>
      </c>
      <c r="H11" s="107" t="s">
        <v>8</v>
      </c>
      <c r="I11" s="113" t="s">
        <v>281</v>
      </c>
      <c r="J11" s="101" t="s">
        <v>953</v>
      </c>
      <c r="K11" s="149">
        <v>700000</v>
      </c>
    </row>
    <row r="12" spans="1:11" s="103" customFormat="1" ht="50.1" customHeight="1" x14ac:dyDescent="0.25">
      <c r="A12" s="153">
        <v>11</v>
      </c>
      <c r="B12" s="107" t="s">
        <v>509</v>
      </c>
      <c r="C12" s="101" t="s">
        <v>954</v>
      </c>
      <c r="D12" s="107" t="s">
        <v>83</v>
      </c>
      <c r="E12" s="107" t="s">
        <v>850</v>
      </c>
      <c r="F12" s="107" t="s">
        <v>83</v>
      </c>
      <c r="G12" s="107" t="s">
        <v>955</v>
      </c>
      <c r="H12" s="107" t="s">
        <v>83</v>
      </c>
      <c r="I12" s="113" t="s">
        <v>281</v>
      </c>
      <c r="J12" s="101" t="s">
        <v>956</v>
      </c>
      <c r="K12" s="149">
        <v>382000</v>
      </c>
    </row>
    <row r="13" spans="1:11" s="103" customFormat="1" ht="50.1" customHeight="1" x14ac:dyDescent="0.25">
      <c r="A13" s="153">
        <v>12</v>
      </c>
      <c r="B13" s="107" t="s">
        <v>509</v>
      </c>
      <c r="C13" s="101" t="s">
        <v>789</v>
      </c>
      <c r="D13" s="107" t="s">
        <v>162</v>
      </c>
      <c r="E13" s="107" t="s">
        <v>850</v>
      </c>
      <c r="F13" s="107" t="s">
        <v>13</v>
      </c>
      <c r="G13" s="107" t="s">
        <v>164</v>
      </c>
      <c r="H13" s="107" t="s">
        <v>13</v>
      </c>
      <c r="I13" s="113" t="s">
        <v>281</v>
      </c>
      <c r="J13" s="101" t="s">
        <v>865</v>
      </c>
      <c r="K13" s="149">
        <v>150000</v>
      </c>
    </row>
    <row r="14" spans="1:11" s="103" customFormat="1" ht="50.1" customHeight="1" x14ac:dyDescent="0.25">
      <c r="A14" s="153">
        <v>13</v>
      </c>
      <c r="B14" s="107" t="s">
        <v>512</v>
      </c>
      <c r="C14" s="101" t="s">
        <v>799</v>
      </c>
      <c r="D14" s="107" t="s">
        <v>162</v>
      </c>
      <c r="E14" s="107" t="s">
        <v>221</v>
      </c>
      <c r="F14" s="107" t="s">
        <v>13</v>
      </c>
      <c r="G14" s="107" t="s">
        <v>163</v>
      </c>
      <c r="H14" s="107" t="s">
        <v>13</v>
      </c>
      <c r="I14" s="113" t="s">
        <v>281</v>
      </c>
      <c r="J14" s="101" t="s">
        <v>867</v>
      </c>
      <c r="K14" s="149">
        <v>84000</v>
      </c>
    </row>
    <row r="15" spans="1:11" s="103" customFormat="1" ht="50.1" customHeight="1" x14ac:dyDescent="0.25">
      <c r="A15" s="153">
        <v>14</v>
      </c>
      <c r="B15" s="107" t="s">
        <v>510</v>
      </c>
      <c r="C15" s="101" t="s">
        <v>589</v>
      </c>
      <c r="D15" s="107" t="s">
        <v>136</v>
      </c>
      <c r="E15" s="107" t="s">
        <v>588</v>
      </c>
      <c r="F15" s="107" t="s">
        <v>15</v>
      </c>
      <c r="G15" s="107" t="s">
        <v>49</v>
      </c>
      <c r="H15" s="107" t="s">
        <v>15</v>
      </c>
      <c r="I15" s="113" t="s">
        <v>281</v>
      </c>
      <c r="J15" s="101" t="s">
        <v>165</v>
      </c>
      <c r="K15" s="149">
        <v>4688742.03</v>
      </c>
    </row>
    <row r="16" spans="1:11" s="103" customFormat="1" ht="50.1" customHeight="1" x14ac:dyDescent="0.25">
      <c r="A16" s="153">
        <v>16</v>
      </c>
      <c r="B16" s="107" t="s">
        <v>526</v>
      </c>
      <c r="C16" s="102" t="s">
        <v>962</v>
      </c>
      <c r="D16" s="107" t="s">
        <v>8</v>
      </c>
      <c r="E16" s="107" t="s">
        <v>849</v>
      </c>
      <c r="F16" s="107" t="s">
        <v>8</v>
      </c>
      <c r="G16" s="107" t="s">
        <v>8</v>
      </c>
      <c r="H16" s="107" t="s">
        <v>8</v>
      </c>
      <c r="I16" s="113" t="s">
        <v>281</v>
      </c>
      <c r="J16" s="101" t="s">
        <v>881</v>
      </c>
      <c r="K16" s="149">
        <v>600000</v>
      </c>
    </row>
    <row r="17" spans="1:90" s="103" customFormat="1" ht="50.1" customHeight="1" x14ac:dyDescent="0.2">
      <c r="A17" s="153">
        <v>17</v>
      </c>
      <c r="B17" s="107" t="s">
        <v>885</v>
      </c>
      <c r="C17" s="137" t="s">
        <v>883</v>
      </c>
      <c r="D17" s="107" t="s">
        <v>25</v>
      </c>
      <c r="E17" s="107" t="s">
        <v>971</v>
      </c>
      <c r="F17" s="107" t="s">
        <v>884</v>
      </c>
      <c r="G17" s="107" t="s">
        <v>49</v>
      </c>
      <c r="H17" s="107" t="s">
        <v>884</v>
      </c>
      <c r="I17" s="113" t="s">
        <v>281</v>
      </c>
      <c r="J17" s="105" t="s">
        <v>882</v>
      </c>
      <c r="K17" s="149">
        <v>1800000</v>
      </c>
    </row>
    <row r="18" spans="1:90" s="103" customFormat="1" ht="50.1" customHeight="1" x14ac:dyDescent="0.25">
      <c r="A18" s="153">
        <v>18</v>
      </c>
      <c r="B18" s="107" t="s">
        <v>502</v>
      </c>
      <c r="C18" s="101" t="s">
        <v>843</v>
      </c>
      <c r="D18" s="107" t="s">
        <v>83</v>
      </c>
      <c r="E18" s="107" t="s">
        <v>850</v>
      </c>
      <c r="F18" s="107" t="s">
        <v>83</v>
      </c>
      <c r="G18" s="107" t="s">
        <v>83</v>
      </c>
      <c r="H18" s="107" t="s">
        <v>83</v>
      </c>
      <c r="I18" s="113" t="s">
        <v>281</v>
      </c>
      <c r="J18" s="101" t="s">
        <v>927</v>
      </c>
      <c r="K18" s="149">
        <v>300000</v>
      </c>
    </row>
    <row r="19" spans="1:90" s="103" customFormat="1" ht="50.1" customHeight="1" x14ac:dyDescent="0.25">
      <c r="A19" s="153">
        <v>19</v>
      </c>
      <c r="B19" s="107" t="s">
        <v>524</v>
      </c>
      <c r="C19" s="101" t="s">
        <v>959</v>
      </c>
      <c r="D19" s="107" t="s">
        <v>83</v>
      </c>
      <c r="E19" s="107" t="s">
        <v>850</v>
      </c>
      <c r="F19" s="107" t="s">
        <v>83</v>
      </c>
      <c r="G19" s="107" t="s">
        <v>83</v>
      </c>
      <c r="H19" s="107" t="s">
        <v>83</v>
      </c>
      <c r="I19" s="113" t="s">
        <v>281</v>
      </c>
      <c r="J19" s="101" t="s">
        <v>939</v>
      </c>
      <c r="K19" s="149">
        <v>180000</v>
      </c>
    </row>
    <row r="20" spans="1:90" s="103" customFormat="1" ht="50.1" customHeight="1" x14ac:dyDescent="0.25">
      <c r="A20" s="153">
        <v>20</v>
      </c>
      <c r="B20" s="107" t="s">
        <v>957</v>
      </c>
      <c r="C20" s="101" t="s">
        <v>958</v>
      </c>
      <c r="D20" s="107" t="s">
        <v>83</v>
      </c>
      <c r="E20" s="107" t="s">
        <v>942</v>
      </c>
      <c r="F20" s="107" t="s">
        <v>83</v>
      </c>
      <c r="G20" s="107" t="s">
        <v>83</v>
      </c>
      <c r="H20" s="107" t="s">
        <v>83</v>
      </c>
      <c r="I20" s="113" t="s">
        <v>281</v>
      </c>
      <c r="J20" s="101" t="s">
        <v>941</v>
      </c>
      <c r="K20" s="149">
        <v>360000</v>
      </c>
    </row>
    <row r="21" spans="1:90" s="103" customFormat="1" ht="50.1" customHeight="1" x14ac:dyDescent="0.25">
      <c r="A21" s="153">
        <v>15</v>
      </c>
      <c r="B21" s="107" t="s">
        <v>552</v>
      </c>
      <c r="C21" s="101" t="s">
        <v>812</v>
      </c>
      <c r="D21" s="107" t="s">
        <v>136</v>
      </c>
      <c r="E21" s="107" t="s">
        <v>221</v>
      </c>
      <c r="F21" s="107" t="s">
        <v>7</v>
      </c>
      <c r="G21" s="107" t="s">
        <v>49</v>
      </c>
      <c r="H21" s="107" t="s">
        <v>7</v>
      </c>
      <c r="I21" s="113" t="s">
        <v>259</v>
      </c>
      <c r="J21" s="101" t="s">
        <v>260</v>
      </c>
      <c r="K21" s="149">
        <v>12000</v>
      </c>
    </row>
    <row r="22" spans="1:90" s="103" customFormat="1" ht="50.1" customHeight="1" x14ac:dyDescent="0.25">
      <c r="A22" s="153">
        <v>21</v>
      </c>
      <c r="B22" s="107" t="s">
        <v>558</v>
      </c>
      <c r="C22" s="102" t="s">
        <v>358</v>
      </c>
      <c r="D22" s="112" t="s">
        <v>25</v>
      </c>
      <c r="E22" s="112" t="s">
        <v>849</v>
      </c>
      <c r="F22" s="112" t="s">
        <v>3</v>
      </c>
      <c r="G22" s="112" t="s">
        <v>49</v>
      </c>
      <c r="H22" s="112" t="s">
        <v>149</v>
      </c>
      <c r="I22" s="115" t="s">
        <v>445</v>
      </c>
      <c r="J22" s="102" t="s">
        <v>360</v>
      </c>
      <c r="K22" s="149">
        <v>400000</v>
      </c>
    </row>
    <row r="23" spans="1:90" s="103" customFormat="1" ht="50.1" customHeight="1" x14ac:dyDescent="0.25">
      <c r="A23" s="153">
        <v>22</v>
      </c>
      <c r="B23" s="107" t="s">
        <v>508</v>
      </c>
      <c r="C23" s="101" t="s">
        <v>950</v>
      </c>
      <c r="D23" s="107" t="s">
        <v>136</v>
      </c>
      <c r="E23" s="107" t="s">
        <v>588</v>
      </c>
      <c r="F23" s="107" t="s">
        <v>149</v>
      </c>
      <c r="G23" s="107" t="s">
        <v>49</v>
      </c>
      <c r="H23" s="107" t="s">
        <v>149</v>
      </c>
      <c r="I23" s="115" t="s">
        <v>445</v>
      </c>
      <c r="J23" s="102" t="s">
        <v>951</v>
      </c>
      <c r="K23" s="149">
        <v>325000</v>
      </c>
    </row>
    <row r="24" spans="1:90" s="103" customFormat="1" ht="50.1" customHeight="1" x14ac:dyDescent="0.25">
      <c r="A24" s="153">
        <v>23</v>
      </c>
      <c r="B24" s="107" t="s">
        <v>509</v>
      </c>
      <c r="C24" s="101" t="s">
        <v>790</v>
      </c>
      <c r="D24" s="107" t="s">
        <v>83</v>
      </c>
      <c r="E24" s="107" t="s">
        <v>849</v>
      </c>
      <c r="F24" s="107" t="s">
        <v>83</v>
      </c>
      <c r="G24" s="107" t="s">
        <v>83</v>
      </c>
      <c r="H24" s="107" t="s">
        <v>83</v>
      </c>
      <c r="I24" s="115" t="s">
        <v>445</v>
      </c>
      <c r="J24" s="101" t="s">
        <v>169</v>
      </c>
      <c r="K24" s="149">
        <v>250000</v>
      </c>
    </row>
    <row r="25" spans="1:90" s="103" customFormat="1" ht="59.25" customHeight="1" x14ac:dyDescent="0.25">
      <c r="A25" s="153">
        <v>24</v>
      </c>
      <c r="B25" s="107" t="s">
        <v>845</v>
      </c>
      <c r="C25" s="101" t="s">
        <v>792</v>
      </c>
      <c r="D25" s="107" t="s">
        <v>136</v>
      </c>
      <c r="E25" s="107" t="s">
        <v>850</v>
      </c>
      <c r="F25" s="107" t="s">
        <v>175</v>
      </c>
      <c r="G25" s="107" t="s">
        <v>49</v>
      </c>
      <c r="H25" s="107" t="s">
        <v>157</v>
      </c>
      <c r="I25" s="115" t="s">
        <v>445</v>
      </c>
      <c r="J25" s="101" t="s">
        <v>892</v>
      </c>
      <c r="K25" s="149">
        <v>600000</v>
      </c>
    </row>
    <row r="26" spans="1:90" s="103" customFormat="1" ht="63" customHeight="1" x14ac:dyDescent="0.25">
      <c r="A26" s="153">
        <v>25</v>
      </c>
      <c r="B26" s="107" t="s">
        <v>841</v>
      </c>
      <c r="C26" s="101" t="s">
        <v>773</v>
      </c>
      <c r="D26" s="107" t="s">
        <v>136</v>
      </c>
      <c r="E26" s="107" t="s">
        <v>850</v>
      </c>
      <c r="F26" s="107" t="s">
        <v>175</v>
      </c>
      <c r="G26" s="107" t="s">
        <v>49</v>
      </c>
      <c r="H26" s="107" t="s">
        <v>157</v>
      </c>
      <c r="I26" s="115" t="s">
        <v>445</v>
      </c>
      <c r="J26" s="101" t="s">
        <v>178</v>
      </c>
      <c r="K26" s="149">
        <v>195682.97</v>
      </c>
    </row>
    <row r="27" spans="1:90" s="103" customFormat="1" ht="50.1" customHeight="1" x14ac:dyDescent="0.25">
      <c r="A27" s="153">
        <v>26</v>
      </c>
      <c r="B27" s="107" t="s">
        <v>555</v>
      </c>
      <c r="C27" s="101" t="s">
        <v>784</v>
      </c>
      <c r="D27" s="107" t="s">
        <v>8</v>
      </c>
      <c r="E27" s="107" t="s">
        <v>850</v>
      </c>
      <c r="F27" s="107" t="s">
        <v>8</v>
      </c>
      <c r="G27" s="107" t="s">
        <v>49</v>
      </c>
      <c r="H27" s="107" t="s">
        <v>8</v>
      </c>
      <c r="I27" s="115" t="s">
        <v>445</v>
      </c>
      <c r="J27" s="101" t="s">
        <v>212</v>
      </c>
      <c r="K27" s="149">
        <v>298216.48</v>
      </c>
    </row>
    <row r="28" spans="1:90" s="103" customFormat="1" ht="50.1" customHeight="1" x14ac:dyDescent="0.25">
      <c r="A28" s="153">
        <v>27</v>
      </c>
      <c r="B28" s="107" t="s">
        <v>516</v>
      </c>
      <c r="C28" s="101" t="s">
        <v>786</v>
      </c>
      <c r="D28" s="107" t="s">
        <v>162</v>
      </c>
      <c r="E28" s="107" t="s">
        <v>849</v>
      </c>
      <c r="F28" s="107" t="s">
        <v>162</v>
      </c>
      <c r="G28" s="107" t="s">
        <v>162</v>
      </c>
      <c r="H28" s="107" t="s">
        <v>162</v>
      </c>
      <c r="I28" s="115" t="s">
        <v>445</v>
      </c>
      <c r="J28" s="101" t="s">
        <v>869</v>
      </c>
      <c r="K28" s="149">
        <v>170000</v>
      </c>
    </row>
    <row r="29" spans="1:90" s="116" customFormat="1" ht="50.1" customHeight="1" x14ac:dyDescent="0.25">
      <c r="A29" s="153">
        <v>28</v>
      </c>
      <c r="B29" s="107" t="s">
        <v>522</v>
      </c>
      <c r="C29" s="101" t="s">
        <v>795</v>
      </c>
      <c r="D29" s="107" t="s">
        <v>136</v>
      </c>
      <c r="E29" s="107" t="s">
        <v>850</v>
      </c>
      <c r="F29" s="107" t="s">
        <v>149</v>
      </c>
      <c r="G29" s="107" t="s">
        <v>152</v>
      </c>
      <c r="H29" s="107" t="s">
        <v>860</v>
      </c>
      <c r="I29" s="115" t="s">
        <v>445</v>
      </c>
      <c r="J29" s="101" t="s">
        <v>878</v>
      </c>
      <c r="K29" s="149">
        <v>40000</v>
      </c>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row>
    <row r="30" spans="1:90" s="103" customFormat="1" ht="50.1" customHeight="1" x14ac:dyDescent="0.25">
      <c r="A30" s="153">
        <v>29</v>
      </c>
      <c r="B30" s="107" t="s">
        <v>520</v>
      </c>
      <c r="C30" s="101" t="s">
        <v>797</v>
      </c>
      <c r="D30" s="107" t="s">
        <v>83</v>
      </c>
      <c r="E30" s="107" t="s">
        <v>850</v>
      </c>
      <c r="F30" s="107" t="s">
        <v>83</v>
      </c>
      <c r="G30" s="107" t="s">
        <v>83</v>
      </c>
      <c r="H30" s="107" t="s">
        <v>83</v>
      </c>
      <c r="I30" s="115" t="s">
        <v>445</v>
      </c>
      <c r="J30" s="101" t="s">
        <v>181</v>
      </c>
      <c r="K30" s="149">
        <v>10000</v>
      </c>
    </row>
    <row r="31" spans="1:90" s="103" customFormat="1" ht="50.1" customHeight="1" x14ac:dyDescent="0.25">
      <c r="A31" s="153">
        <v>30</v>
      </c>
      <c r="B31" s="107" t="s">
        <v>534</v>
      </c>
      <c r="C31" s="101" t="s">
        <v>833</v>
      </c>
      <c r="D31" s="107" t="s">
        <v>136</v>
      </c>
      <c r="E31" s="107" t="s">
        <v>850</v>
      </c>
      <c r="F31" s="107" t="s">
        <v>5</v>
      </c>
      <c r="G31" s="107" t="s">
        <v>5</v>
      </c>
      <c r="H31" s="107" t="s">
        <v>79</v>
      </c>
      <c r="I31" s="115" t="s">
        <v>445</v>
      </c>
      <c r="J31" s="101" t="s">
        <v>905</v>
      </c>
      <c r="K31" s="149">
        <v>1000000</v>
      </c>
    </row>
    <row r="32" spans="1:90" s="103" customFormat="1" ht="50.1" customHeight="1" x14ac:dyDescent="0.25">
      <c r="A32" s="153">
        <v>31</v>
      </c>
      <c r="B32" s="107" t="s">
        <v>525</v>
      </c>
      <c r="C32" s="101" t="s">
        <v>814</v>
      </c>
      <c r="D32" s="107" t="s">
        <v>9</v>
      </c>
      <c r="E32" s="107" t="s">
        <v>849</v>
      </c>
      <c r="F32" s="107" t="s">
        <v>9</v>
      </c>
      <c r="G32" s="107" t="s">
        <v>9</v>
      </c>
      <c r="H32" s="107" t="s">
        <v>9</v>
      </c>
      <c r="I32" s="115" t="s">
        <v>445</v>
      </c>
      <c r="J32" s="101" t="s">
        <v>894</v>
      </c>
      <c r="K32" s="149">
        <v>35000</v>
      </c>
    </row>
    <row r="33" spans="1:90" s="103" customFormat="1" ht="50.1" customHeight="1" x14ac:dyDescent="0.25">
      <c r="A33" s="153">
        <v>32</v>
      </c>
      <c r="B33" s="107" t="s">
        <v>505</v>
      </c>
      <c r="C33" s="101" t="s">
        <v>871</v>
      </c>
      <c r="D33" s="107" t="s">
        <v>162</v>
      </c>
      <c r="E33" s="107" t="s">
        <v>850</v>
      </c>
      <c r="F33" s="107" t="s">
        <v>13</v>
      </c>
      <c r="G33" s="107" t="s">
        <v>13</v>
      </c>
      <c r="H33" s="107" t="s">
        <v>13</v>
      </c>
      <c r="I33" s="115" t="s">
        <v>445</v>
      </c>
      <c r="J33" s="101" t="s">
        <v>870</v>
      </c>
      <c r="K33" s="149">
        <v>155000</v>
      </c>
    </row>
    <row r="34" spans="1:90" s="103" customFormat="1" ht="50.1" customHeight="1" x14ac:dyDescent="0.25">
      <c r="A34" s="153">
        <v>33</v>
      </c>
      <c r="B34" s="107" t="s">
        <v>518</v>
      </c>
      <c r="C34" s="101" t="s">
        <v>837</v>
      </c>
      <c r="D34" s="107" t="s">
        <v>136</v>
      </c>
      <c r="E34" s="107" t="s">
        <v>849</v>
      </c>
      <c r="F34" s="107" t="s">
        <v>176</v>
      </c>
      <c r="G34" s="107" t="s">
        <v>49</v>
      </c>
      <c r="H34" s="107" t="s">
        <v>160</v>
      </c>
      <c r="I34" s="115" t="s">
        <v>445</v>
      </c>
      <c r="J34" s="101" t="s">
        <v>177</v>
      </c>
      <c r="K34" s="149">
        <v>97625</v>
      </c>
    </row>
    <row r="35" spans="1:90" s="103" customFormat="1" ht="50.1" customHeight="1" x14ac:dyDescent="0.25">
      <c r="A35" s="153">
        <v>34</v>
      </c>
      <c r="B35" s="107" t="s">
        <v>545</v>
      </c>
      <c r="C35" s="101" t="s">
        <v>964</v>
      </c>
      <c r="D35" s="107" t="s">
        <v>136</v>
      </c>
      <c r="E35" s="107" t="s">
        <v>849</v>
      </c>
      <c r="F35" s="107" t="s">
        <v>7</v>
      </c>
      <c r="G35" s="107" t="s">
        <v>7</v>
      </c>
      <c r="H35" s="107" t="s">
        <v>7</v>
      </c>
      <c r="I35" s="115" t="s">
        <v>445</v>
      </c>
      <c r="J35" s="118" t="s">
        <v>876</v>
      </c>
      <c r="K35" s="149">
        <v>400000</v>
      </c>
    </row>
    <row r="36" spans="1:90" s="103" customFormat="1" ht="50.1" customHeight="1" x14ac:dyDescent="0.25">
      <c r="A36" s="153">
        <v>35</v>
      </c>
      <c r="B36" s="107" t="s">
        <v>534</v>
      </c>
      <c r="C36" s="102" t="s">
        <v>863</v>
      </c>
      <c r="D36" s="107" t="s">
        <v>84</v>
      </c>
      <c r="E36" s="107" t="s">
        <v>221</v>
      </c>
      <c r="F36" s="107" t="s">
        <v>10</v>
      </c>
      <c r="G36" s="107" t="s">
        <v>84</v>
      </c>
      <c r="H36" s="107" t="s">
        <v>84</v>
      </c>
      <c r="I36" s="115" t="s">
        <v>445</v>
      </c>
      <c r="J36" s="117" t="s">
        <v>864</v>
      </c>
      <c r="K36" s="149">
        <v>2000000</v>
      </c>
    </row>
    <row r="37" spans="1:90" s="103" customFormat="1" ht="50.1" customHeight="1" x14ac:dyDescent="0.25">
      <c r="A37" s="153">
        <v>36</v>
      </c>
      <c r="B37" s="107" t="s">
        <v>513</v>
      </c>
      <c r="C37" s="101" t="s">
        <v>819</v>
      </c>
      <c r="D37" s="107" t="s">
        <v>136</v>
      </c>
      <c r="E37" s="107" t="s">
        <v>850</v>
      </c>
      <c r="F37" s="107" t="s">
        <v>149</v>
      </c>
      <c r="G37" s="107" t="s">
        <v>559</v>
      </c>
      <c r="H37" s="107" t="s">
        <v>170</v>
      </c>
      <c r="I37" s="115" t="s">
        <v>445</v>
      </c>
      <c r="J37" s="133" t="s">
        <v>919</v>
      </c>
      <c r="K37" s="149">
        <v>600000</v>
      </c>
    </row>
    <row r="38" spans="1:90" s="103" customFormat="1" ht="50.1" customHeight="1" x14ac:dyDescent="0.25">
      <c r="A38" s="153">
        <v>37</v>
      </c>
      <c r="B38" s="107" t="s">
        <v>524</v>
      </c>
      <c r="C38" s="101" t="s">
        <v>936</v>
      </c>
      <c r="D38" s="107" t="s">
        <v>83</v>
      </c>
      <c r="E38" s="107" t="s">
        <v>850</v>
      </c>
      <c r="F38" s="107" t="s">
        <v>83</v>
      </c>
      <c r="G38" s="107" t="s">
        <v>83</v>
      </c>
      <c r="H38" s="107" t="s">
        <v>83</v>
      </c>
      <c r="I38" s="115" t="s">
        <v>445</v>
      </c>
      <c r="J38" s="101" t="s">
        <v>938</v>
      </c>
      <c r="K38" s="149">
        <v>150000</v>
      </c>
    </row>
    <row r="39" spans="1:90" s="103" customFormat="1" ht="50.1" customHeight="1" x14ac:dyDescent="0.25">
      <c r="A39" s="153">
        <v>38</v>
      </c>
      <c r="B39" s="107" t="s">
        <v>512</v>
      </c>
      <c r="C39" s="102" t="s">
        <v>945</v>
      </c>
      <c r="D39" s="112" t="s">
        <v>85</v>
      </c>
      <c r="E39" s="112" t="s">
        <v>221</v>
      </c>
      <c r="F39" s="112" t="s">
        <v>12</v>
      </c>
      <c r="G39" s="112" t="s">
        <v>85</v>
      </c>
      <c r="H39" s="112" t="s">
        <v>85</v>
      </c>
      <c r="I39" s="115" t="s">
        <v>445</v>
      </c>
      <c r="J39" s="101" t="s">
        <v>948</v>
      </c>
      <c r="K39" s="123">
        <v>90000</v>
      </c>
    </row>
    <row r="40" spans="1:90" s="103" customFormat="1" ht="50.1" customHeight="1" x14ac:dyDescent="0.25">
      <c r="A40" s="153">
        <v>39</v>
      </c>
      <c r="B40" s="107" t="s">
        <v>510</v>
      </c>
      <c r="C40" s="101" t="s">
        <v>822</v>
      </c>
      <c r="D40" s="107" t="s">
        <v>136</v>
      </c>
      <c r="E40" s="107" t="s">
        <v>849</v>
      </c>
      <c r="F40" s="107" t="s">
        <v>170</v>
      </c>
      <c r="G40" s="107" t="s">
        <v>963</v>
      </c>
      <c r="H40" s="107" t="s">
        <v>15</v>
      </c>
      <c r="I40" s="119" t="s">
        <v>257</v>
      </c>
      <c r="J40" s="101" t="s">
        <v>277</v>
      </c>
      <c r="K40" s="149">
        <v>2000000</v>
      </c>
    </row>
    <row r="41" spans="1:90" s="103" customFormat="1" ht="50.1" customHeight="1" x14ac:dyDescent="0.25">
      <c r="A41" s="153">
        <v>40</v>
      </c>
      <c r="B41" s="107" t="s">
        <v>543</v>
      </c>
      <c r="C41" s="101" t="s">
        <v>778</v>
      </c>
      <c r="D41" s="107" t="s">
        <v>136</v>
      </c>
      <c r="E41" s="107" t="s">
        <v>588</v>
      </c>
      <c r="F41" s="107" t="s">
        <v>7</v>
      </c>
      <c r="G41" s="107" t="s">
        <v>49</v>
      </c>
      <c r="H41" s="107" t="s">
        <v>7</v>
      </c>
      <c r="I41" s="119" t="s">
        <v>257</v>
      </c>
      <c r="J41" s="101" t="s">
        <v>201</v>
      </c>
      <c r="K41" s="149">
        <v>700468.15</v>
      </c>
    </row>
    <row r="42" spans="1:90" s="103" customFormat="1" ht="50.1" customHeight="1" x14ac:dyDescent="0.25">
      <c r="A42" s="153">
        <v>41</v>
      </c>
      <c r="B42" s="107" t="s">
        <v>544</v>
      </c>
      <c r="C42" s="101" t="s">
        <v>965</v>
      </c>
      <c r="D42" s="107" t="s">
        <v>137</v>
      </c>
      <c r="E42" s="107" t="s">
        <v>849</v>
      </c>
      <c r="F42" s="107" t="s">
        <v>137</v>
      </c>
      <c r="G42" s="107" t="s">
        <v>966</v>
      </c>
      <c r="H42" s="107" t="s">
        <v>967</v>
      </c>
      <c r="I42" s="119" t="s">
        <v>257</v>
      </c>
      <c r="J42" s="101" t="s">
        <v>928</v>
      </c>
      <c r="K42" s="149">
        <v>1000000</v>
      </c>
    </row>
    <row r="43" spans="1:90" s="103" customFormat="1" ht="50.1" customHeight="1" x14ac:dyDescent="0.25">
      <c r="A43" s="153">
        <v>42</v>
      </c>
      <c r="B43" s="107" t="s">
        <v>527</v>
      </c>
      <c r="C43" s="101" t="s">
        <v>835</v>
      </c>
      <c r="D43" s="107" t="s">
        <v>9</v>
      </c>
      <c r="E43" s="107" t="s">
        <v>849</v>
      </c>
      <c r="F43" s="107" t="s">
        <v>9</v>
      </c>
      <c r="G43" s="107" t="s">
        <v>9</v>
      </c>
      <c r="H43" s="107" t="s">
        <v>9</v>
      </c>
      <c r="I43" s="119" t="s">
        <v>257</v>
      </c>
      <c r="J43" s="101" t="s">
        <v>895</v>
      </c>
      <c r="K43" s="149">
        <v>120000</v>
      </c>
    </row>
    <row r="44" spans="1:90" s="120" customFormat="1" ht="58.7" customHeight="1" x14ac:dyDescent="0.25">
      <c r="A44" s="153">
        <v>43</v>
      </c>
      <c r="B44" s="107" t="s">
        <v>523</v>
      </c>
      <c r="C44" s="101" t="s">
        <v>767</v>
      </c>
      <c r="D44" s="107" t="s">
        <v>136</v>
      </c>
      <c r="E44" s="107" t="s">
        <v>850</v>
      </c>
      <c r="F44" s="107" t="s">
        <v>43</v>
      </c>
      <c r="G44" s="107" t="s">
        <v>49</v>
      </c>
      <c r="H44" s="107" t="s">
        <v>43</v>
      </c>
      <c r="I44" s="119" t="s">
        <v>257</v>
      </c>
      <c r="J44" s="101" t="s">
        <v>182</v>
      </c>
      <c r="K44" s="149">
        <v>500000</v>
      </c>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row>
    <row r="45" spans="1:90" s="103" customFormat="1" ht="50.1" customHeight="1" x14ac:dyDescent="0.25">
      <c r="A45" s="153">
        <v>44</v>
      </c>
      <c r="B45" s="107" t="s">
        <v>503</v>
      </c>
      <c r="C45" s="101" t="s">
        <v>148</v>
      </c>
      <c r="D45" s="107" t="s">
        <v>136</v>
      </c>
      <c r="E45" s="107" t="s">
        <v>850</v>
      </c>
      <c r="F45" s="107" t="s">
        <v>149</v>
      </c>
      <c r="G45" s="107" t="s">
        <v>150</v>
      </c>
      <c r="H45" s="107" t="s">
        <v>149</v>
      </c>
      <c r="I45" s="119" t="s">
        <v>257</v>
      </c>
      <c r="J45" s="102" t="s">
        <v>151</v>
      </c>
      <c r="K45" s="149">
        <v>3881065.74</v>
      </c>
    </row>
    <row r="46" spans="1:90" s="103" customFormat="1" ht="72.75" customHeight="1" x14ac:dyDescent="0.25">
      <c r="A46" s="153">
        <v>45</v>
      </c>
      <c r="B46" s="107" t="s">
        <v>503</v>
      </c>
      <c r="C46" s="101" t="s">
        <v>775</v>
      </c>
      <c r="D46" s="107" t="s">
        <v>8</v>
      </c>
      <c r="E46" s="107" t="s">
        <v>850</v>
      </c>
      <c r="F46" s="107" t="s">
        <v>12</v>
      </c>
      <c r="G46" s="107" t="s">
        <v>171</v>
      </c>
      <c r="H46" s="107" t="s">
        <v>8</v>
      </c>
      <c r="I46" s="119" t="s">
        <v>257</v>
      </c>
      <c r="J46" s="101" t="s">
        <v>879</v>
      </c>
      <c r="K46" s="149">
        <v>3220321.1</v>
      </c>
    </row>
    <row r="47" spans="1:90" s="103" customFormat="1" ht="50.1" customHeight="1" x14ac:dyDescent="0.2">
      <c r="A47" s="153">
        <v>46</v>
      </c>
      <c r="B47" s="107" t="s">
        <v>519</v>
      </c>
      <c r="C47" s="101" t="s">
        <v>780</v>
      </c>
      <c r="D47" s="107" t="s">
        <v>136</v>
      </c>
      <c r="E47" s="107" t="s">
        <v>850</v>
      </c>
      <c r="F47" s="107" t="s">
        <v>188</v>
      </c>
      <c r="G47" s="107" t="s">
        <v>189</v>
      </c>
      <c r="H47" s="107" t="s">
        <v>190</v>
      </c>
      <c r="I47" s="119" t="s">
        <v>257</v>
      </c>
      <c r="J47" s="105" t="s">
        <v>906</v>
      </c>
      <c r="K47" s="149">
        <v>400000</v>
      </c>
    </row>
    <row r="48" spans="1:90" s="103" customFormat="1" ht="50.1" customHeight="1" x14ac:dyDescent="0.25">
      <c r="A48" s="153">
        <v>47</v>
      </c>
      <c r="B48" s="107" t="s">
        <v>528</v>
      </c>
      <c r="C48" s="101" t="s">
        <v>923</v>
      </c>
      <c r="D48" s="107" t="s">
        <v>136</v>
      </c>
      <c r="E48" s="107" t="s">
        <v>849</v>
      </c>
      <c r="F48" s="107" t="s">
        <v>149</v>
      </c>
      <c r="G48" s="107" t="s">
        <v>49</v>
      </c>
      <c r="H48" s="107" t="s">
        <v>149</v>
      </c>
      <c r="I48" s="119" t="s">
        <v>257</v>
      </c>
      <c r="J48" s="133" t="s">
        <v>907</v>
      </c>
      <c r="K48" s="149">
        <v>800000</v>
      </c>
    </row>
    <row r="49" spans="1:11" s="103" customFormat="1" ht="50.1" customHeight="1" x14ac:dyDescent="0.25">
      <c r="A49" s="153">
        <v>48</v>
      </c>
      <c r="B49" s="107" t="s">
        <v>526</v>
      </c>
      <c r="C49" s="102" t="s">
        <v>361</v>
      </c>
      <c r="D49" s="112" t="s">
        <v>25</v>
      </c>
      <c r="E49" s="112" t="s">
        <v>849</v>
      </c>
      <c r="F49" s="112" t="s">
        <v>3</v>
      </c>
      <c r="G49" s="154" t="s">
        <v>961</v>
      </c>
      <c r="H49" s="112" t="s">
        <v>3</v>
      </c>
      <c r="I49" s="119" t="s">
        <v>257</v>
      </c>
      <c r="J49" s="102" t="s">
        <v>960</v>
      </c>
      <c r="K49" s="149">
        <v>1500000</v>
      </c>
    </row>
    <row r="50" spans="1:11" s="103" customFormat="1" ht="50.1" customHeight="1" x14ac:dyDescent="0.25">
      <c r="A50" s="153">
        <v>49</v>
      </c>
      <c r="B50" s="107" t="s">
        <v>512</v>
      </c>
      <c r="C50" s="101" t="s">
        <v>800</v>
      </c>
      <c r="D50" s="107" t="s">
        <v>162</v>
      </c>
      <c r="E50" s="107" t="s">
        <v>221</v>
      </c>
      <c r="F50" s="107" t="s">
        <v>13</v>
      </c>
      <c r="G50" s="107" t="s">
        <v>162</v>
      </c>
      <c r="H50" s="107" t="s">
        <v>13</v>
      </c>
      <c r="I50" s="119" t="s">
        <v>257</v>
      </c>
      <c r="J50" s="101" t="s">
        <v>872</v>
      </c>
      <c r="K50" s="149">
        <v>110000</v>
      </c>
    </row>
    <row r="51" spans="1:11" s="103" customFormat="1" ht="50.1" customHeight="1" x14ac:dyDescent="0.25">
      <c r="A51" s="153">
        <v>50</v>
      </c>
      <c r="B51" s="107" t="s">
        <v>557</v>
      </c>
      <c r="C51" s="101" t="s">
        <v>830</v>
      </c>
      <c r="D51" s="107" t="s">
        <v>136</v>
      </c>
      <c r="E51" s="107" t="s">
        <v>849</v>
      </c>
      <c r="F51" s="107" t="s">
        <v>7</v>
      </c>
      <c r="G51" s="107" t="s">
        <v>7</v>
      </c>
      <c r="H51" s="107" t="s">
        <v>7</v>
      </c>
      <c r="I51" s="119" t="s">
        <v>257</v>
      </c>
      <c r="J51" s="101" t="s">
        <v>258</v>
      </c>
      <c r="K51" s="149">
        <v>70000</v>
      </c>
    </row>
    <row r="52" spans="1:11" s="103" customFormat="1" ht="50.1" customHeight="1" x14ac:dyDescent="0.25">
      <c r="A52" s="153">
        <v>51</v>
      </c>
      <c r="B52" s="107" t="s">
        <v>531</v>
      </c>
      <c r="C52" s="101" t="s">
        <v>838</v>
      </c>
      <c r="D52" s="107" t="s">
        <v>136</v>
      </c>
      <c r="E52" s="107" t="s">
        <v>850</v>
      </c>
      <c r="F52" s="107" t="s">
        <v>149</v>
      </c>
      <c r="G52" s="107" t="s">
        <v>191</v>
      </c>
      <c r="H52" s="107" t="s">
        <v>149</v>
      </c>
      <c r="I52" s="119" t="s">
        <v>257</v>
      </c>
      <c r="J52" s="101" t="s">
        <v>909</v>
      </c>
      <c r="K52" s="149">
        <v>80000</v>
      </c>
    </row>
    <row r="53" spans="1:11" s="103" customFormat="1" ht="50.1" customHeight="1" x14ac:dyDescent="0.25">
      <c r="A53" s="153">
        <v>52</v>
      </c>
      <c r="B53" s="107" t="s">
        <v>525</v>
      </c>
      <c r="C53" s="101" t="s">
        <v>813</v>
      </c>
      <c r="D53" s="107" t="s">
        <v>8</v>
      </c>
      <c r="E53" s="107" t="s">
        <v>850</v>
      </c>
      <c r="F53" s="107" t="s">
        <v>8</v>
      </c>
      <c r="G53" s="107" t="s">
        <v>8</v>
      </c>
      <c r="H53" s="107" t="s">
        <v>8</v>
      </c>
      <c r="I53" s="119" t="s">
        <v>257</v>
      </c>
      <c r="J53" s="102" t="s">
        <v>185</v>
      </c>
      <c r="K53" s="149">
        <v>397412.88</v>
      </c>
    </row>
    <row r="54" spans="1:11" s="103" customFormat="1" ht="50.1" customHeight="1" x14ac:dyDescent="0.25">
      <c r="A54" s="153">
        <v>56</v>
      </c>
      <c r="B54" s="107" t="s">
        <v>512</v>
      </c>
      <c r="C54" s="102" t="s">
        <v>493</v>
      </c>
      <c r="D54" s="107" t="s">
        <v>8</v>
      </c>
      <c r="E54" s="107" t="s">
        <v>221</v>
      </c>
      <c r="F54" s="107" t="s">
        <v>8</v>
      </c>
      <c r="G54" s="107" t="s">
        <v>8</v>
      </c>
      <c r="H54" s="107" t="s">
        <v>8</v>
      </c>
      <c r="I54" s="119" t="s">
        <v>257</v>
      </c>
      <c r="J54" s="101" t="s">
        <v>880</v>
      </c>
      <c r="K54" s="149">
        <v>311782.08</v>
      </c>
    </row>
    <row r="55" spans="1:11" s="103" customFormat="1" ht="50.1" customHeight="1" x14ac:dyDescent="0.25">
      <c r="A55" s="153">
        <v>57</v>
      </c>
      <c r="B55" s="107" t="s">
        <v>512</v>
      </c>
      <c r="C55" s="102" t="s">
        <v>805</v>
      </c>
      <c r="D55" s="112" t="s">
        <v>8</v>
      </c>
      <c r="E55" s="112" t="s">
        <v>221</v>
      </c>
      <c r="F55" s="112" t="s">
        <v>8</v>
      </c>
      <c r="G55" s="112" t="s">
        <v>8</v>
      </c>
      <c r="H55" s="121" t="s">
        <v>8</v>
      </c>
      <c r="I55" s="119" t="s">
        <v>257</v>
      </c>
      <c r="J55" s="122" t="s">
        <v>449</v>
      </c>
      <c r="K55" s="123">
        <v>120000</v>
      </c>
    </row>
    <row r="56" spans="1:11" s="103" customFormat="1" ht="50.1" customHeight="1" x14ac:dyDescent="0.25">
      <c r="A56" s="153">
        <v>58</v>
      </c>
      <c r="B56" s="107" t="s">
        <v>512</v>
      </c>
      <c r="C56" s="102" t="s">
        <v>806</v>
      </c>
      <c r="D56" s="112" t="s">
        <v>8</v>
      </c>
      <c r="E56" s="112" t="s">
        <v>221</v>
      </c>
      <c r="F56" s="112" t="s">
        <v>8</v>
      </c>
      <c r="G56" s="112" t="s">
        <v>8</v>
      </c>
      <c r="H56" s="121" t="s">
        <v>8</v>
      </c>
      <c r="I56" s="119" t="s">
        <v>257</v>
      </c>
      <c r="J56" s="122" t="s">
        <v>852</v>
      </c>
      <c r="K56" s="123">
        <v>50000</v>
      </c>
    </row>
    <row r="57" spans="1:11" s="103" customFormat="1" ht="50.1" customHeight="1" x14ac:dyDescent="0.25">
      <c r="A57" s="153">
        <v>60</v>
      </c>
      <c r="B57" s="107" t="s">
        <v>502</v>
      </c>
      <c r="C57" s="101" t="s">
        <v>968</v>
      </c>
      <c r="D57" s="107" t="s">
        <v>137</v>
      </c>
      <c r="E57" s="107" t="s">
        <v>850</v>
      </c>
      <c r="F57" s="107" t="s">
        <v>137</v>
      </c>
      <c r="G57" s="107" t="s">
        <v>137</v>
      </c>
      <c r="H57" s="107" t="s">
        <v>137</v>
      </c>
      <c r="I57" s="119" t="s">
        <v>257</v>
      </c>
      <c r="J57" s="101" t="s">
        <v>927</v>
      </c>
      <c r="K57" s="149">
        <v>37389.129999999997</v>
      </c>
    </row>
    <row r="58" spans="1:11" s="103" customFormat="1" ht="59.25" customHeight="1" x14ac:dyDescent="0.25">
      <c r="A58" s="153">
        <v>61</v>
      </c>
      <c r="B58" s="107" t="s">
        <v>511</v>
      </c>
      <c r="C58" s="101" t="s">
        <v>930</v>
      </c>
      <c r="D58" s="107" t="s">
        <v>137</v>
      </c>
      <c r="E58" s="101" t="s">
        <v>934</v>
      </c>
      <c r="F58" s="107" t="s">
        <v>137</v>
      </c>
      <c r="G58" s="107" t="s">
        <v>137</v>
      </c>
      <c r="H58" s="107" t="s">
        <v>137</v>
      </c>
      <c r="I58" s="119" t="s">
        <v>257</v>
      </c>
      <c r="J58" s="101" t="s">
        <v>933</v>
      </c>
      <c r="K58" s="150">
        <v>12000</v>
      </c>
    </row>
    <row r="59" spans="1:11" s="103" customFormat="1" ht="50.1" customHeight="1" x14ac:dyDescent="0.25">
      <c r="A59" s="153">
        <v>62</v>
      </c>
      <c r="B59" s="107" t="s">
        <v>946</v>
      </c>
      <c r="C59" s="101" t="s">
        <v>937</v>
      </c>
      <c r="D59" s="107" t="s">
        <v>83</v>
      </c>
      <c r="E59" s="107" t="s">
        <v>942</v>
      </c>
      <c r="F59" s="107" t="s">
        <v>83</v>
      </c>
      <c r="G59" s="107" t="s">
        <v>83</v>
      </c>
      <c r="H59" s="107" t="s">
        <v>83</v>
      </c>
      <c r="I59" s="119" t="s">
        <v>257</v>
      </c>
      <c r="J59" s="101" t="s">
        <v>940</v>
      </c>
      <c r="K59" s="149">
        <v>4000000</v>
      </c>
    </row>
    <row r="60" spans="1:11" s="103" customFormat="1" ht="50.1" customHeight="1" x14ac:dyDescent="0.25">
      <c r="A60" s="153">
        <v>53</v>
      </c>
      <c r="B60" s="107" t="s">
        <v>517</v>
      </c>
      <c r="C60" s="101" t="s">
        <v>810</v>
      </c>
      <c r="D60" s="107" t="s">
        <v>136</v>
      </c>
      <c r="E60" s="107" t="s">
        <v>850</v>
      </c>
      <c r="F60" s="107" t="s">
        <v>175</v>
      </c>
      <c r="G60" s="107" t="s">
        <v>49</v>
      </c>
      <c r="H60" s="107" t="s">
        <v>157</v>
      </c>
      <c r="I60" s="124" t="s">
        <v>282</v>
      </c>
      <c r="J60" s="101" t="s">
        <v>893</v>
      </c>
      <c r="K60" s="149">
        <v>300000</v>
      </c>
    </row>
    <row r="61" spans="1:11" s="103" customFormat="1" ht="50.1" customHeight="1" x14ac:dyDescent="0.2">
      <c r="A61" s="153">
        <v>54</v>
      </c>
      <c r="B61" s="107" t="s">
        <v>502</v>
      </c>
      <c r="C61" s="101" t="s">
        <v>444</v>
      </c>
      <c r="D61" s="107" t="s">
        <v>136</v>
      </c>
      <c r="E61" s="107" t="s">
        <v>850</v>
      </c>
      <c r="F61" s="107" t="s">
        <v>149</v>
      </c>
      <c r="G61" s="107" t="s">
        <v>152</v>
      </c>
      <c r="H61" s="107" t="s">
        <v>149</v>
      </c>
      <c r="I61" s="124" t="s">
        <v>282</v>
      </c>
      <c r="J61" s="101" t="s">
        <v>153</v>
      </c>
      <c r="K61" s="151">
        <f>'[1]2022'!AF6-'[1]2022'!AO6-'[1]2022'!AQ6</f>
        <v>619812.19999999995</v>
      </c>
    </row>
    <row r="62" spans="1:11" s="103" customFormat="1" ht="50.1" customHeight="1" x14ac:dyDescent="0.25">
      <c r="A62" s="153">
        <v>55</v>
      </c>
      <c r="B62" s="107" t="s">
        <v>526</v>
      </c>
      <c r="C62" s="102" t="s">
        <v>363</v>
      </c>
      <c r="D62" s="112" t="s">
        <v>25</v>
      </c>
      <c r="E62" s="112" t="s">
        <v>849</v>
      </c>
      <c r="F62" s="112" t="s">
        <v>853</v>
      </c>
      <c r="G62" s="112" t="s">
        <v>49</v>
      </c>
      <c r="H62" s="112" t="s">
        <v>149</v>
      </c>
      <c r="I62" s="124" t="s">
        <v>282</v>
      </c>
      <c r="J62" s="102" t="s">
        <v>364</v>
      </c>
      <c r="K62" s="149">
        <v>3000000</v>
      </c>
    </row>
    <row r="63" spans="1:11" s="103" customFormat="1" ht="50.1" customHeight="1" x14ac:dyDescent="0.2">
      <c r="A63" s="153">
        <v>59</v>
      </c>
      <c r="B63" s="107" t="s">
        <v>529</v>
      </c>
      <c r="C63" s="101" t="s">
        <v>820</v>
      </c>
      <c r="D63" s="107" t="s">
        <v>136</v>
      </c>
      <c r="E63" s="107" t="s">
        <v>850</v>
      </c>
      <c r="F63" s="107" t="s">
        <v>155</v>
      </c>
      <c r="G63" s="107" t="s">
        <v>49</v>
      </c>
      <c r="H63" s="107" t="s">
        <v>187</v>
      </c>
      <c r="I63" s="124" t="s">
        <v>282</v>
      </c>
      <c r="J63" s="146" t="s">
        <v>908</v>
      </c>
      <c r="K63" s="149">
        <v>1500000</v>
      </c>
    </row>
    <row r="64" spans="1:11" s="103" customFormat="1" ht="50.1" customHeight="1" x14ac:dyDescent="0.25">
      <c r="A64" s="153">
        <v>63</v>
      </c>
      <c r="B64" s="107" t="s">
        <v>512</v>
      </c>
      <c r="C64" s="101" t="s">
        <v>846</v>
      </c>
      <c r="D64" s="107" t="s">
        <v>84</v>
      </c>
      <c r="E64" s="107" t="s">
        <v>221</v>
      </c>
      <c r="F64" s="107" t="s">
        <v>84</v>
      </c>
      <c r="G64" s="107" t="s">
        <v>84</v>
      </c>
      <c r="H64" s="107" t="s">
        <v>84</v>
      </c>
      <c r="I64" s="124" t="s">
        <v>282</v>
      </c>
      <c r="J64" s="108" t="s">
        <v>857</v>
      </c>
      <c r="K64" s="149">
        <v>60000</v>
      </c>
    </row>
    <row r="65" spans="1:90" s="103" customFormat="1" ht="50.1" customHeight="1" x14ac:dyDescent="0.25">
      <c r="A65" s="153">
        <v>64</v>
      </c>
      <c r="B65" s="107" t="s">
        <v>553</v>
      </c>
      <c r="C65" s="101" t="s">
        <v>776</v>
      </c>
      <c r="D65" s="107" t="s">
        <v>8</v>
      </c>
      <c r="E65" s="107" t="s">
        <v>850</v>
      </c>
      <c r="F65" s="107" t="s">
        <v>8</v>
      </c>
      <c r="G65" s="107" t="s">
        <v>49</v>
      </c>
      <c r="H65" s="107" t="s">
        <v>8</v>
      </c>
      <c r="I65" s="124" t="s">
        <v>282</v>
      </c>
      <c r="J65" s="101" t="s">
        <v>211</v>
      </c>
      <c r="K65" s="149">
        <v>6000000</v>
      </c>
    </row>
    <row r="66" spans="1:90" s="103" customFormat="1" ht="50.1" customHeight="1" x14ac:dyDescent="0.25">
      <c r="A66" s="153">
        <v>65</v>
      </c>
      <c r="B66" s="107" t="s">
        <v>513</v>
      </c>
      <c r="C66" s="101" t="s">
        <v>818</v>
      </c>
      <c r="D66" s="107" t="s">
        <v>83</v>
      </c>
      <c r="E66" s="107" t="s">
        <v>850</v>
      </c>
      <c r="F66" s="107" t="s">
        <v>83</v>
      </c>
      <c r="G66" s="107" t="s">
        <v>193</v>
      </c>
      <c r="H66" s="107" t="s">
        <v>83</v>
      </c>
      <c r="I66" s="124" t="s">
        <v>282</v>
      </c>
      <c r="J66" s="101" t="s">
        <v>194</v>
      </c>
      <c r="K66" s="149">
        <v>231129.9</v>
      </c>
    </row>
    <row r="67" spans="1:90" s="103" customFormat="1" ht="50.1" customHeight="1" x14ac:dyDescent="0.25">
      <c r="A67" s="153">
        <v>66</v>
      </c>
      <c r="B67" s="107" t="s">
        <v>519</v>
      </c>
      <c r="C67" s="101" t="s">
        <v>781</v>
      </c>
      <c r="D67" s="107" t="s">
        <v>136</v>
      </c>
      <c r="E67" s="107" t="s">
        <v>850</v>
      </c>
      <c r="F67" s="107" t="s">
        <v>157</v>
      </c>
      <c r="G67" s="107" t="s">
        <v>49</v>
      </c>
      <c r="H67" s="107" t="s">
        <v>175</v>
      </c>
      <c r="I67" s="124" t="s">
        <v>282</v>
      </c>
      <c r="J67" s="101" t="s">
        <v>195</v>
      </c>
      <c r="K67" s="149">
        <v>2627678.06</v>
      </c>
    </row>
    <row r="68" spans="1:90" s="103" customFormat="1" ht="50.1" customHeight="1" x14ac:dyDescent="0.25">
      <c r="A68" s="153">
        <v>67</v>
      </c>
      <c r="B68" s="107" t="s">
        <v>510</v>
      </c>
      <c r="C68" s="101" t="s">
        <v>823</v>
      </c>
      <c r="D68" s="107" t="s">
        <v>136</v>
      </c>
      <c r="E68" s="107" t="s">
        <v>221</v>
      </c>
      <c r="F68" s="107" t="s">
        <v>15</v>
      </c>
      <c r="G68" s="107" t="s">
        <v>49</v>
      </c>
      <c r="H68" s="107" t="s">
        <v>15</v>
      </c>
      <c r="I68" s="124" t="s">
        <v>282</v>
      </c>
      <c r="J68" s="125" t="s">
        <v>910</v>
      </c>
      <c r="K68" s="149">
        <v>1500000</v>
      </c>
    </row>
    <row r="69" spans="1:90" s="103" customFormat="1" ht="50.1" customHeight="1" x14ac:dyDescent="0.25">
      <c r="A69" s="153">
        <v>68</v>
      </c>
      <c r="B69" s="107" t="s">
        <v>510</v>
      </c>
      <c r="C69" s="101" t="s">
        <v>825</v>
      </c>
      <c r="D69" s="107" t="s">
        <v>136</v>
      </c>
      <c r="E69" s="107" t="s">
        <v>850</v>
      </c>
      <c r="F69" s="107" t="s">
        <v>15</v>
      </c>
      <c r="G69" s="107" t="s">
        <v>49</v>
      </c>
      <c r="H69" s="107" t="s">
        <v>15</v>
      </c>
      <c r="I69" s="124" t="s">
        <v>282</v>
      </c>
      <c r="J69" s="101" t="s">
        <v>203</v>
      </c>
      <c r="K69" s="149">
        <v>6195120.8300000001</v>
      </c>
    </row>
    <row r="70" spans="1:90" ht="50.1" customHeight="1" x14ac:dyDescent="0.25">
      <c r="A70" s="153">
        <v>69</v>
      </c>
      <c r="B70" s="107" t="s">
        <v>534</v>
      </c>
      <c r="C70" s="102" t="s">
        <v>832</v>
      </c>
      <c r="D70" s="112" t="s">
        <v>8</v>
      </c>
      <c r="E70" s="112" t="s">
        <v>221</v>
      </c>
      <c r="F70" s="112" t="s">
        <v>8</v>
      </c>
      <c r="G70" s="112" t="s">
        <v>8</v>
      </c>
      <c r="H70" s="121" t="s">
        <v>8</v>
      </c>
      <c r="I70" s="124" t="s">
        <v>282</v>
      </c>
      <c r="J70" s="122" t="s">
        <v>450</v>
      </c>
      <c r="K70" s="123">
        <v>60000</v>
      </c>
    </row>
    <row r="71" spans="1:90" ht="50.1" customHeight="1" x14ac:dyDescent="0.25">
      <c r="A71" s="153">
        <v>70</v>
      </c>
      <c r="B71" s="107" t="s">
        <v>521</v>
      </c>
      <c r="C71" s="101" t="s">
        <v>769</v>
      </c>
      <c r="D71" s="107" t="s">
        <v>84</v>
      </c>
      <c r="E71" s="107" t="s">
        <v>850</v>
      </c>
      <c r="F71" s="107" t="s">
        <v>49</v>
      </c>
      <c r="G71" s="107" t="s">
        <v>49</v>
      </c>
      <c r="H71" s="107" t="s">
        <v>84</v>
      </c>
      <c r="I71" s="126" t="s">
        <v>590</v>
      </c>
      <c r="J71" s="101" t="s">
        <v>186</v>
      </c>
      <c r="K71" s="149">
        <v>768834.9</v>
      </c>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row>
    <row r="72" spans="1:90" ht="50.1" customHeight="1" x14ac:dyDescent="0.25">
      <c r="A72" s="153">
        <v>71</v>
      </c>
      <c r="B72" s="107" t="s">
        <v>506</v>
      </c>
      <c r="C72" s="101" t="s">
        <v>777</v>
      </c>
      <c r="D72" s="107" t="s">
        <v>136</v>
      </c>
      <c r="E72" s="107" t="s">
        <v>850</v>
      </c>
      <c r="F72" s="107" t="s">
        <v>855</v>
      </c>
      <c r="G72" s="107" t="s">
        <v>49</v>
      </c>
      <c r="H72" s="107" t="s">
        <v>160</v>
      </c>
      <c r="I72" s="126" t="s">
        <v>590</v>
      </c>
      <c r="J72" s="101" t="s">
        <v>161</v>
      </c>
      <c r="K72" s="149">
        <v>592444.03</v>
      </c>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row>
    <row r="73" spans="1:90" ht="50.1" customHeight="1" x14ac:dyDescent="0.25">
      <c r="A73" s="153">
        <v>72</v>
      </c>
      <c r="B73" s="107" t="s">
        <v>515</v>
      </c>
      <c r="C73" s="101" t="s">
        <v>794</v>
      </c>
      <c r="D73" s="107" t="s">
        <v>9</v>
      </c>
      <c r="E73" s="107" t="s">
        <v>849</v>
      </c>
      <c r="F73" s="107" t="s">
        <v>75</v>
      </c>
      <c r="G73" s="107" t="s">
        <v>152</v>
      </c>
      <c r="H73" s="107" t="s">
        <v>75</v>
      </c>
      <c r="I73" s="126" t="s">
        <v>590</v>
      </c>
      <c r="J73" s="101" t="s">
        <v>896</v>
      </c>
      <c r="K73" s="149">
        <v>700000</v>
      </c>
    </row>
    <row r="74" spans="1:90" s="103" customFormat="1" ht="50.1" customHeight="1" x14ac:dyDescent="0.25">
      <c r="A74" s="153">
        <v>73</v>
      </c>
      <c r="B74" s="107" t="s">
        <v>512</v>
      </c>
      <c r="C74" s="101" t="s">
        <v>801</v>
      </c>
      <c r="D74" s="107" t="s">
        <v>162</v>
      </c>
      <c r="E74" s="107" t="s">
        <v>221</v>
      </c>
      <c r="F74" s="107" t="s">
        <v>162</v>
      </c>
      <c r="G74" s="107" t="s">
        <v>162</v>
      </c>
      <c r="H74" s="107" t="s">
        <v>162</v>
      </c>
      <c r="I74" s="126" t="s">
        <v>590</v>
      </c>
      <c r="J74" s="101" t="s">
        <v>872</v>
      </c>
      <c r="K74" s="149">
        <v>300000</v>
      </c>
    </row>
    <row r="75" spans="1:90" s="103" customFormat="1" ht="50.1" customHeight="1" x14ac:dyDescent="0.25">
      <c r="A75" s="153">
        <v>74</v>
      </c>
      <c r="B75" s="107" t="s">
        <v>505</v>
      </c>
      <c r="C75" s="101" t="s">
        <v>817</v>
      </c>
      <c r="D75" s="107" t="s">
        <v>8</v>
      </c>
      <c r="E75" s="107" t="s">
        <v>850</v>
      </c>
      <c r="F75" s="107" t="s">
        <v>8</v>
      </c>
      <c r="G75" s="107" t="s">
        <v>8</v>
      </c>
      <c r="H75" s="107" t="s">
        <v>8</v>
      </c>
      <c r="I75" s="126" t="s">
        <v>590</v>
      </c>
      <c r="J75" s="101" t="s">
        <v>196</v>
      </c>
      <c r="K75" s="149">
        <v>100000</v>
      </c>
    </row>
    <row r="76" spans="1:90" s="103" customFormat="1" ht="50.1" customHeight="1" x14ac:dyDescent="0.2">
      <c r="A76" s="153">
        <v>75</v>
      </c>
      <c r="B76" s="107" t="s">
        <v>533</v>
      </c>
      <c r="C76" s="101" t="s">
        <v>788</v>
      </c>
      <c r="D76" s="107" t="s">
        <v>136</v>
      </c>
      <c r="E76" s="107" t="s">
        <v>850</v>
      </c>
      <c r="F76" s="107" t="s">
        <v>20</v>
      </c>
      <c r="G76" s="107" t="s">
        <v>49</v>
      </c>
      <c r="H76" s="107" t="s">
        <v>20</v>
      </c>
      <c r="I76" s="126" t="s">
        <v>590</v>
      </c>
      <c r="J76" s="105" t="s">
        <v>911</v>
      </c>
      <c r="K76" s="149">
        <v>1100000</v>
      </c>
    </row>
    <row r="77" spans="1:90" s="103" customFormat="1" ht="50.1" customHeight="1" x14ac:dyDescent="0.2">
      <c r="A77" s="153">
        <v>76</v>
      </c>
      <c r="B77" s="107" t="s">
        <v>510</v>
      </c>
      <c r="C77" s="101" t="s">
        <v>824</v>
      </c>
      <c r="D77" s="107" t="s">
        <v>136</v>
      </c>
      <c r="E77" s="107" t="s">
        <v>221</v>
      </c>
      <c r="F77" s="107" t="s">
        <v>15</v>
      </c>
      <c r="G77" s="107" t="s">
        <v>189</v>
      </c>
      <c r="H77" s="107" t="s">
        <v>15</v>
      </c>
      <c r="I77" s="126" t="s">
        <v>590</v>
      </c>
      <c r="J77" s="105" t="s">
        <v>912</v>
      </c>
      <c r="K77" s="149">
        <v>5000000</v>
      </c>
    </row>
    <row r="78" spans="1:90" s="103" customFormat="1" ht="50.1" customHeight="1" x14ac:dyDescent="0.25">
      <c r="A78" s="153">
        <v>77</v>
      </c>
      <c r="B78" s="107" t="s">
        <v>534</v>
      </c>
      <c r="C78" s="101" t="s">
        <v>831</v>
      </c>
      <c r="D78" s="107" t="s">
        <v>83</v>
      </c>
      <c r="E78" s="107" t="s">
        <v>221</v>
      </c>
      <c r="F78" s="107" t="s">
        <v>83</v>
      </c>
      <c r="G78" s="107" t="s">
        <v>14</v>
      </c>
      <c r="H78" s="107" t="s">
        <v>83</v>
      </c>
      <c r="I78" s="126" t="s">
        <v>590</v>
      </c>
      <c r="J78" s="101" t="s">
        <v>935</v>
      </c>
      <c r="K78" s="149">
        <v>1200000</v>
      </c>
    </row>
    <row r="79" spans="1:90" s="103" customFormat="1" ht="50.1" customHeight="1" x14ac:dyDescent="0.25">
      <c r="A79" s="153">
        <v>78</v>
      </c>
      <c r="B79" s="107" t="s">
        <v>540</v>
      </c>
      <c r="C79" s="102" t="s">
        <v>762</v>
      </c>
      <c r="D79" s="112" t="s">
        <v>25</v>
      </c>
      <c r="E79" s="112" t="s">
        <v>849</v>
      </c>
      <c r="F79" s="112" t="s">
        <v>3</v>
      </c>
      <c r="G79" s="112" t="s">
        <v>3</v>
      </c>
      <c r="H79" s="112" t="s">
        <v>3</v>
      </c>
      <c r="I79" s="127" t="s">
        <v>590</v>
      </c>
      <c r="J79" s="102" t="s">
        <v>366</v>
      </c>
      <c r="K79" s="149">
        <v>100000</v>
      </c>
    </row>
    <row r="80" spans="1:90" s="103" customFormat="1" ht="50.1" customHeight="1" x14ac:dyDescent="0.25">
      <c r="A80" s="153">
        <v>79</v>
      </c>
      <c r="B80" s="107" t="s">
        <v>502</v>
      </c>
      <c r="C80" s="101" t="s">
        <v>787</v>
      </c>
      <c r="D80" s="107" t="s">
        <v>8</v>
      </c>
      <c r="E80" s="107" t="s">
        <v>850</v>
      </c>
      <c r="F80" s="107" t="s">
        <v>8</v>
      </c>
      <c r="G80" s="107" t="s">
        <v>171</v>
      </c>
      <c r="H80" s="107" t="s">
        <v>8</v>
      </c>
      <c r="I80" s="128" t="s">
        <v>275</v>
      </c>
      <c r="J80" s="101" t="s">
        <v>172</v>
      </c>
      <c r="K80" s="149">
        <v>160960.78</v>
      </c>
    </row>
    <row r="81" spans="1:11" s="103" customFormat="1" ht="50.1" customHeight="1" x14ac:dyDescent="0.25">
      <c r="A81" s="153">
        <v>80</v>
      </c>
      <c r="B81" s="107" t="s">
        <v>526</v>
      </c>
      <c r="C81" s="102" t="s">
        <v>847</v>
      </c>
      <c r="D81" s="107" t="s">
        <v>8</v>
      </c>
      <c r="E81" s="107" t="s">
        <v>849</v>
      </c>
      <c r="F81" s="107" t="s">
        <v>8</v>
      </c>
      <c r="G81" s="107" t="s">
        <v>8</v>
      </c>
      <c r="H81" s="107" t="s">
        <v>8</v>
      </c>
      <c r="I81" s="128" t="s">
        <v>275</v>
      </c>
      <c r="J81" s="101" t="s">
        <v>881</v>
      </c>
      <c r="K81" s="149">
        <v>585382.09</v>
      </c>
    </row>
    <row r="82" spans="1:11" s="103" customFormat="1" ht="50.1" customHeight="1" x14ac:dyDescent="0.25">
      <c r="A82" s="153">
        <v>81</v>
      </c>
      <c r="B82" s="107" t="s">
        <v>537</v>
      </c>
      <c r="C82" s="101" t="s">
        <v>763</v>
      </c>
      <c r="D82" s="107" t="s">
        <v>162</v>
      </c>
      <c r="E82" s="107" t="s">
        <v>849</v>
      </c>
      <c r="F82" s="107" t="s">
        <v>162</v>
      </c>
      <c r="G82" s="107" t="s">
        <v>162</v>
      </c>
      <c r="H82" s="107" t="s">
        <v>162</v>
      </c>
      <c r="I82" s="128" t="s">
        <v>275</v>
      </c>
      <c r="J82" s="101" t="s">
        <v>874</v>
      </c>
      <c r="K82" s="149">
        <v>1600000</v>
      </c>
    </row>
    <row r="83" spans="1:11" s="103" customFormat="1" ht="50.1" customHeight="1" x14ac:dyDescent="0.25">
      <c r="A83" s="153">
        <v>82</v>
      </c>
      <c r="B83" s="107" t="s">
        <v>511</v>
      </c>
      <c r="C83" s="102" t="s">
        <v>772</v>
      </c>
      <c r="D83" s="112" t="s">
        <v>8</v>
      </c>
      <c r="E83" s="107" t="s">
        <v>851</v>
      </c>
      <c r="F83" s="112" t="s">
        <v>8</v>
      </c>
      <c r="G83" s="112" t="s">
        <v>8</v>
      </c>
      <c r="H83" s="107" t="s">
        <v>8</v>
      </c>
      <c r="I83" s="129" t="s">
        <v>275</v>
      </c>
      <c r="J83" s="122" t="s">
        <v>447</v>
      </c>
      <c r="K83" s="123">
        <v>30000</v>
      </c>
    </row>
    <row r="84" spans="1:11" s="103" customFormat="1" ht="50.1" customHeight="1" x14ac:dyDescent="0.25">
      <c r="A84" s="153">
        <v>83</v>
      </c>
      <c r="B84" s="107" t="s">
        <v>536</v>
      </c>
      <c r="C84" s="101" t="s">
        <v>807</v>
      </c>
      <c r="D84" s="107" t="s">
        <v>162</v>
      </c>
      <c r="E84" s="107" t="s">
        <v>850</v>
      </c>
      <c r="F84" s="107" t="s">
        <v>13</v>
      </c>
      <c r="G84" s="107" t="s">
        <v>900</v>
      </c>
      <c r="H84" s="107" t="s">
        <v>13</v>
      </c>
      <c r="I84" s="128" t="s">
        <v>275</v>
      </c>
      <c r="J84" s="101" t="s">
        <v>874</v>
      </c>
      <c r="K84" s="149">
        <v>2190000</v>
      </c>
    </row>
    <row r="85" spans="1:11" s="103" customFormat="1" ht="50.1" customHeight="1" x14ac:dyDescent="0.25">
      <c r="A85" s="153">
        <v>84</v>
      </c>
      <c r="B85" s="107" t="s">
        <v>530</v>
      </c>
      <c r="C85" s="101" t="s">
        <v>809</v>
      </c>
      <c r="D85" s="107" t="s">
        <v>9</v>
      </c>
      <c r="E85" s="107" t="s">
        <v>221</v>
      </c>
      <c r="F85" s="107" t="s">
        <v>75</v>
      </c>
      <c r="G85" s="107" t="s">
        <v>75</v>
      </c>
      <c r="H85" s="107" t="s">
        <v>75</v>
      </c>
      <c r="I85" s="128" t="s">
        <v>275</v>
      </c>
      <c r="J85" s="101" t="s">
        <v>276</v>
      </c>
      <c r="K85" s="149">
        <v>20000</v>
      </c>
    </row>
    <row r="86" spans="1:11" s="103" customFormat="1" ht="50.1" customHeight="1" x14ac:dyDescent="0.25">
      <c r="A86" s="153">
        <v>85</v>
      </c>
      <c r="B86" s="107" t="s">
        <v>538</v>
      </c>
      <c r="C86" s="101" t="s">
        <v>783</v>
      </c>
      <c r="D86" s="107" t="s">
        <v>136</v>
      </c>
      <c r="E86" s="107" t="s">
        <v>850</v>
      </c>
      <c r="F86" s="107" t="s">
        <v>149</v>
      </c>
      <c r="G86" s="107" t="s">
        <v>49</v>
      </c>
      <c r="H86" s="107" t="s">
        <v>149</v>
      </c>
      <c r="I86" s="128" t="s">
        <v>275</v>
      </c>
      <c r="J86" s="101" t="s">
        <v>197</v>
      </c>
      <c r="K86" s="149">
        <v>659888.85000000009</v>
      </c>
    </row>
    <row r="87" spans="1:11" s="103" customFormat="1" ht="50.1" customHeight="1" x14ac:dyDescent="0.25">
      <c r="A87" s="153">
        <v>86</v>
      </c>
      <c r="B87" s="107" t="s">
        <v>539</v>
      </c>
      <c r="C87" s="101" t="s">
        <v>829</v>
      </c>
      <c r="D87" s="107" t="s">
        <v>25</v>
      </c>
      <c r="E87" s="107" t="s">
        <v>850</v>
      </c>
      <c r="F87" s="107" t="s">
        <v>15</v>
      </c>
      <c r="G87" s="107" t="s">
        <v>49</v>
      </c>
      <c r="H87" s="107" t="s">
        <v>149</v>
      </c>
      <c r="I87" s="128" t="s">
        <v>275</v>
      </c>
      <c r="J87" s="147" t="s">
        <v>944</v>
      </c>
      <c r="K87" s="149">
        <v>2349620.5099999998</v>
      </c>
    </row>
    <row r="88" spans="1:11" s="103" customFormat="1" ht="50.1" customHeight="1" x14ac:dyDescent="0.2">
      <c r="A88" s="153">
        <v>87</v>
      </c>
      <c r="B88" s="107" t="s">
        <v>541</v>
      </c>
      <c r="C88" s="101" t="s">
        <v>848</v>
      </c>
      <c r="D88" s="107" t="s">
        <v>136</v>
      </c>
      <c r="E88" s="107" t="s">
        <v>221</v>
      </c>
      <c r="F88" s="107" t="s">
        <v>199</v>
      </c>
      <c r="G88" s="107" t="s">
        <v>199</v>
      </c>
      <c r="H88" s="107" t="s">
        <v>4</v>
      </c>
      <c r="I88" s="128" t="s">
        <v>275</v>
      </c>
      <c r="J88" s="105" t="s">
        <v>926</v>
      </c>
      <c r="K88" s="149">
        <v>200000</v>
      </c>
    </row>
    <row r="89" spans="1:11" s="103" customFormat="1" ht="50.1" customHeight="1" x14ac:dyDescent="0.25">
      <c r="A89" s="153">
        <v>88</v>
      </c>
      <c r="B89" s="107" t="s">
        <v>512</v>
      </c>
      <c r="C89" s="101" t="s">
        <v>929</v>
      </c>
      <c r="D89" s="107" t="s">
        <v>137</v>
      </c>
      <c r="E89" s="101" t="s">
        <v>221</v>
      </c>
      <c r="F89" s="107" t="s">
        <v>137</v>
      </c>
      <c r="G89" s="107" t="s">
        <v>137</v>
      </c>
      <c r="H89" s="107" t="s">
        <v>137</v>
      </c>
      <c r="I89" s="128" t="s">
        <v>275</v>
      </c>
      <c r="J89" s="101" t="s">
        <v>932</v>
      </c>
      <c r="K89" s="150">
        <v>33335.5</v>
      </c>
    </row>
    <row r="90" spans="1:11" s="103" customFormat="1" ht="50.1" customHeight="1" x14ac:dyDescent="0.25">
      <c r="A90" s="153">
        <v>89</v>
      </c>
      <c r="B90" s="107" t="s">
        <v>550</v>
      </c>
      <c r="C90" s="101" t="s">
        <v>766</v>
      </c>
      <c r="D90" s="107" t="s">
        <v>136</v>
      </c>
      <c r="E90" s="107" t="s">
        <v>849</v>
      </c>
      <c r="F90" s="107" t="s">
        <v>4</v>
      </c>
      <c r="G90" s="107" t="s">
        <v>199</v>
      </c>
      <c r="H90" s="107" t="s">
        <v>4</v>
      </c>
      <c r="I90" s="130" t="s">
        <v>255</v>
      </c>
      <c r="J90" s="101" t="s">
        <v>207</v>
      </c>
      <c r="K90" s="149">
        <v>131778.28</v>
      </c>
    </row>
    <row r="91" spans="1:11" s="103" customFormat="1" ht="50.1" customHeight="1" x14ac:dyDescent="0.25">
      <c r="A91" s="153">
        <v>90</v>
      </c>
      <c r="B91" s="107" t="s">
        <v>543</v>
      </c>
      <c r="C91" s="101" t="s">
        <v>779</v>
      </c>
      <c r="D91" s="107" t="s">
        <v>136</v>
      </c>
      <c r="E91" s="107" t="s">
        <v>849</v>
      </c>
      <c r="F91" s="107" t="s">
        <v>7</v>
      </c>
      <c r="G91" s="107" t="s">
        <v>49</v>
      </c>
      <c r="H91" s="107" t="s">
        <v>7</v>
      </c>
      <c r="I91" s="130" t="s">
        <v>255</v>
      </c>
      <c r="J91" s="101" t="s">
        <v>256</v>
      </c>
      <c r="K91" s="149">
        <v>900000</v>
      </c>
    </row>
    <row r="92" spans="1:11" s="103" customFormat="1" ht="50.1" customHeight="1" x14ac:dyDescent="0.25">
      <c r="A92" s="153">
        <v>91</v>
      </c>
      <c r="B92" s="107" t="s">
        <v>845</v>
      </c>
      <c r="C92" s="101" t="s">
        <v>844</v>
      </c>
      <c r="D92" s="107" t="s">
        <v>136</v>
      </c>
      <c r="E92" s="107" t="s">
        <v>221</v>
      </c>
      <c r="F92" s="107" t="s">
        <v>157</v>
      </c>
      <c r="G92" s="107" t="s">
        <v>49</v>
      </c>
      <c r="H92" s="107" t="s">
        <v>157</v>
      </c>
      <c r="I92" s="130" t="s">
        <v>255</v>
      </c>
      <c r="J92" s="101" t="s">
        <v>903</v>
      </c>
      <c r="K92" s="149">
        <v>700000</v>
      </c>
    </row>
    <row r="93" spans="1:11" s="103" customFormat="1" ht="50.1" customHeight="1" x14ac:dyDescent="0.2">
      <c r="A93" s="153">
        <v>92</v>
      </c>
      <c r="B93" s="107" t="s">
        <v>512</v>
      </c>
      <c r="C93" s="101" t="s">
        <v>802</v>
      </c>
      <c r="D93" s="107" t="s">
        <v>136</v>
      </c>
      <c r="E93" s="107" t="s">
        <v>850</v>
      </c>
      <c r="F93" s="107" t="s">
        <v>202</v>
      </c>
      <c r="G93" s="107" t="s">
        <v>152</v>
      </c>
      <c r="H93" s="107" t="s">
        <v>202</v>
      </c>
      <c r="I93" s="130" t="s">
        <v>255</v>
      </c>
      <c r="J93" s="105" t="s">
        <v>913</v>
      </c>
      <c r="K93" s="149">
        <v>5500000</v>
      </c>
    </row>
    <row r="94" spans="1:11" s="103" customFormat="1" ht="50.1" customHeight="1" x14ac:dyDescent="0.2">
      <c r="A94" s="153">
        <v>93</v>
      </c>
      <c r="B94" s="107" t="s">
        <v>20</v>
      </c>
      <c r="C94" s="102" t="s">
        <v>591</v>
      </c>
      <c r="D94" s="107" t="s">
        <v>136</v>
      </c>
      <c r="E94" s="107" t="s">
        <v>588</v>
      </c>
      <c r="F94" s="107" t="s">
        <v>15</v>
      </c>
      <c r="G94" s="107" t="s">
        <v>49</v>
      </c>
      <c r="H94" s="107" t="s">
        <v>15</v>
      </c>
      <c r="I94" s="130" t="s">
        <v>255</v>
      </c>
      <c r="J94" s="105" t="s">
        <v>913</v>
      </c>
      <c r="K94" s="149">
        <v>2000000</v>
      </c>
    </row>
    <row r="95" spans="1:11" s="103" customFormat="1" ht="50.1" customHeight="1" x14ac:dyDescent="0.25">
      <c r="A95" s="153">
        <v>94</v>
      </c>
      <c r="B95" s="107" t="s">
        <v>512</v>
      </c>
      <c r="C95" s="102" t="s">
        <v>803</v>
      </c>
      <c r="D95" s="107" t="s">
        <v>136</v>
      </c>
      <c r="E95" s="107" t="s">
        <v>850</v>
      </c>
      <c r="F95" s="107" t="s">
        <v>7</v>
      </c>
      <c r="G95" s="107" t="s">
        <v>189</v>
      </c>
      <c r="H95" s="107" t="s">
        <v>7</v>
      </c>
      <c r="I95" s="130" t="s">
        <v>261</v>
      </c>
      <c r="J95" s="101" t="s">
        <v>262</v>
      </c>
      <c r="K95" s="149">
        <v>30000</v>
      </c>
    </row>
    <row r="96" spans="1:11" s="103" customFormat="1" ht="50.1" customHeight="1" x14ac:dyDescent="0.25">
      <c r="A96" s="153">
        <v>95</v>
      </c>
      <c r="B96" s="107" t="s">
        <v>524</v>
      </c>
      <c r="C96" s="101" t="s">
        <v>969</v>
      </c>
      <c r="D96" s="6" t="s">
        <v>25</v>
      </c>
      <c r="E96" s="6" t="s">
        <v>942</v>
      </c>
      <c r="F96" s="6" t="s">
        <v>149</v>
      </c>
      <c r="G96" s="6" t="s">
        <v>49</v>
      </c>
      <c r="H96" s="107" t="s">
        <v>149</v>
      </c>
      <c r="I96" s="130" t="s">
        <v>261</v>
      </c>
      <c r="J96" s="9" t="s">
        <v>970</v>
      </c>
      <c r="K96" s="8">
        <v>4000000</v>
      </c>
    </row>
    <row r="97" spans="1:11" s="103" customFormat="1" ht="50.1" customHeight="1" x14ac:dyDescent="0.25">
      <c r="A97" s="153">
        <v>96</v>
      </c>
      <c r="B97" s="107" t="s">
        <v>512</v>
      </c>
      <c r="C97" s="101" t="s">
        <v>901</v>
      </c>
      <c r="D97" s="107" t="s">
        <v>25</v>
      </c>
      <c r="E97" s="107" t="s">
        <v>221</v>
      </c>
      <c r="F97" s="107" t="s">
        <v>854</v>
      </c>
      <c r="G97" s="107" t="s">
        <v>854</v>
      </c>
      <c r="H97" s="107" t="s">
        <v>854</v>
      </c>
      <c r="I97" s="131" t="s">
        <v>278</v>
      </c>
      <c r="J97" s="101" t="s">
        <v>902</v>
      </c>
      <c r="K97" s="149">
        <v>200000</v>
      </c>
    </row>
    <row r="98" spans="1:11" s="103" customFormat="1" ht="50.1" customHeight="1" x14ac:dyDescent="0.25">
      <c r="A98" s="153">
        <v>97</v>
      </c>
      <c r="B98" s="107" t="s">
        <v>547</v>
      </c>
      <c r="C98" s="101" t="s">
        <v>765</v>
      </c>
      <c r="D98" s="107" t="s">
        <v>136</v>
      </c>
      <c r="E98" s="107" t="s">
        <v>849</v>
      </c>
      <c r="F98" s="107" t="s">
        <v>199</v>
      </c>
      <c r="G98" s="107" t="s">
        <v>49</v>
      </c>
      <c r="H98" s="107" t="s">
        <v>149</v>
      </c>
      <c r="I98" s="131" t="s">
        <v>278</v>
      </c>
      <c r="J98" s="145" t="s">
        <v>922</v>
      </c>
      <c r="K98" s="149">
        <v>3500000</v>
      </c>
    </row>
    <row r="99" spans="1:11" s="103" customFormat="1" ht="50.1" customHeight="1" x14ac:dyDescent="0.25">
      <c r="A99" s="153">
        <v>98</v>
      </c>
      <c r="B99" s="107" t="s">
        <v>510</v>
      </c>
      <c r="C99" s="101" t="s">
        <v>827</v>
      </c>
      <c r="D99" s="107" t="s">
        <v>136</v>
      </c>
      <c r="E99" s="107" t="s">
        <v>849</v>
      </c>
      <c r="F99" s="107" t="s">
        <v>15</v>
      </c>
      <c r="G99" s="107" t="s">
        <v>49</v>
      </c>
      <c r="H99" s="107" t="s">
        <v>15</v>
      </c>
      <c r="I99" s="131" t="s">
        <v>278</v>
      </c>
      <c r="J99" s="101" t="s">
        <v>915</v>
      </c>
      <c r="K99" s="149">
        <v>600000</v>
      </c>
    </row>
    <row r="100" spans="1:11" s="103" customFormat="1" ht="50.1" customHeight="1" x14ac:dyDescent="0.25">
      <c r="A100" s="153">
        <v>99</v>
      </c>
      <c r="B100" s="107" t="s">
        <v>542</v>
      </c>
      <c r="C100" s="101" t="s">
        <v>798</v>
      </c>
      <c r="D100" s="107" t="s">
        <v>136</v>
      </c>
      <c r="E100" s="107" t="s">
        <v>850</v>
      </c>
      <c r="F100" s="107" t="s">
        <v>149</v>
      </c>
      <c r="G100" s="107" t="s">
        <v>49</v>
      </c>
      <c r="H100" s="107" t="s">
        <v>149</v>
      </c>
      <c r="I100" s="132" t="s">
        <v>279</v>
      </c>
      <c r="J100" s="101" t="s">
        <v>200</v>
      </c>
      <c r="K100" s="149">
        <v>1856221.8900000001</v>
      </c>
    </row>
    <row r="101" spans="1:11" s="103" customFormat="1" ht="50.1" customHeight="1" x14ac:dyDescent="0.25">
      <c r="A101" s="153">
        <v>100</v>
      </c>
      <c r="B101" s="107" t="s">
        <v>528</v>
      </c>
      <c r="C101" s="101" t="s">
        <v>924</v>
      </c>
      <c r="D101" s="107" t="s">
        <v>136</v>
      </c>
      <c r="E101" s="107" t="s">
        <v>849</v>
      </c>
      <c r="F101" s="107" t="s">
        <v>149</v>
      </c>
      <c r="G101" s="107" t="s">
        <v>49</v>
      </c>
      <c r="H101" s="107" t="s">
        <v>149</v>
      </c>
      <c r="I101" s="132" t="s">
        <v>279</v>
      </c>
      <c r="J101" s="133" t="s">
        <v>907</v>
      </c>
      <c r="K101" s="149">
        <v>500000</v>
      </c>
    </row>
    <row r="102" spans="1:11" s="103" customFormat="1" ht="50.1" customHeight="1" x14ac:dyDescent="0.25">
      <c r="A102" s="153">
        <v>101</v>
      </c>
      <c r="B102" s="107" t="s">
        <v>516</v>
      </c>
      <c r="C102" s="101" t="s">
        <v>785</v>
      </c>
      <c r="D102" s="107" t="s">
        <v>162</v>
      </c>
      <c r="E102" s="107" t="s">
        <v>850</v>
      </c>
      <c r="F102" s="107" t="s">
        <v>174</v>
      </c>
      <c r="G102" s="107" t="s">
        <v>174</v>
      </c>
      <c r="H102" s="107" t="s">
        <v>13</v>
      </c>
      <c r="I102" s="132" t="s">
        <v>279</v>
      </c>
      <c r="J102" s="101" t="s">
        <v>868</v>
      </c>
      <c r="K102" s="149">
        <v>165000</v>
      </c>
    </row>
    <row r="103" spans="1:11" s="103" customFormat="1" ht="50.1" customHeight="1" x14ac:dyDescent="0.25">
      <c r="A103" s="153">
        <v>102</v>
      </c>
      <c r="B103" s="107" t="s">
        <v>515</v>
      </c>
      <c r="C103" s="101" t="s">
        <v>793</v>
      </c>
      <c r="D103" s="107" t="s">
        <v>162</v>
      </c>
      <c r="E103" s="107" t="s">
        <v>850</v>
      </c>
      <c r="F103" s="107" t="s">
        <v>173</v>
      </c>
      <c r="G103" s="107" t="s">
        <v>173</v>
      </c>
      <c r="H103" s="107" t="s">
        <v>13</v>
      </c>
      <c r="I103" s="132" t="s">
        <v>279</v>
      </c>
      <c r="J103" s="101" t="s">
        <v>877</v>
      </c>
      <c r="K103" s="149">
        <v>340000</v>
      </c>
    </row>
    <row r="104" spans="1:11" s="103" customFormat="1" ht="50.1" customHeight="1" x14ac:dyDescent="0.25">
      <c r="A104" s="153">
        <v>103</v>
      </c>
      <c r="B104" s="107" t="s">
        <v>520</v>
      </c>
      <c r="C104" s="101" t="s">
        <v>796</v>
      </c>
      <c r="D104" s="107" t="s">
        <v>84</v>
      </c>
      <c r="E104" s="107" t="s">
        <v>850</v>
      </c>
      <c r="F104" s="107" t="s">
        <v>84</v>
      </c>
      <c r="G104" s="107" t="s">
        <v>152</v>
      </c>
      <c r="H104" s="107" t="s">
        <v>84</v>
      </c>
      <c r="I104" s="132" t="s">
        <v>279</v>
      </c>
      <c r="J104" s="101" t="s">
        <v>179</v>
      </c>
      <c r="K104" s="149">
        <v>294088</v>
      </c>
    </row>
    <row r="105" spans="1:11" s="103" customFormat="1" ht="50.1" customHeight="1" x14ac:dyDescent="0.25">
      <c r="A105" s="153">
        <v>104</v>
      </c>
      <c r="B105" s="107" t="s">
        <v>503</v>
      </c>
      <c r="C105" s="101" t="s">
        <v>774</v>
      </c>
      <c r="D105" s="107" t="s">
        <v>162</v>
      </c>
      <c r="E105" s="107" t="s">
        <v>850</v>
      </c>
      <c r="F105" s="107" t="s">
        <v>162</v>
      </c>
      <c r="G105" s="107" t="s">
        <v>899</v>
      </c>
      <c r="H105" s="107" t="s">
        <v>162</v>
      </c>
      <c r="I105" s="132" t="s">
        <v>279</v>
      </c>
      <c r="J105" s="101" t="s">
        <v>873</v>
      </c>
      <c r="K105" s="149">
        <v>494000</v>
      </c>
    </row>
    <row r="106" spans="1:11" s="103" customFormat="1" ht="50.1" customHeight="1" x14ac:dyDescent="0.25">
      <c r="A106" s="153">
        <v>105</v>
      </c>
      <c r="B106" s="107" t="s">
        <v>511</v>
      </c>
      <c r="C106" s="101" t="s">
        <v>771</v>
      </c>
      <c r="D106" s="107" t="s">
        <v>9</v>
      </c>
      <c r="E106" s="107" t="s">
        <v>851</v>
      </c>
      <c r="F106" s="107" t="s">
        <v>9</v>
      </c>
      <c r="G106" s="107" t="s">
        <v>9</v>
      </c>
      <c r="H106" s="107" t="s">
        <v>9</v>
      </c>
      <c r="I106" s="132" t="s">
        <v>279</v>
      </c>
      <c r="J106" s="101" t="s">
        <v>897</v>
      </c>
      <c r="K106" s="150">
        <v>14400</v>
      </c>
    </row>
    <row r="107" spans="1:11" s="103" customFormat="1" ht="50.1" customHeight="1" x14ac:dyDescent="0.25">
      <c r="A107" s="153">
        <v>106</v>
      </c>
      <c r="B107" s="107" t="s">
        <v>546</v>
      </c>
      <c r="C107" s="101" t="s">
        <v>808</v>
      </c>
      <c r="D107" s="107" t="s">
        <v>136</v>
      </c>
      <c r="E107" s="107" t="s">
        <v>849</v>
      </c>
      <c r="F107" s="107" t="s">
        <v>4</v>
      </c>
      <c r="G107" s="107" t="s">
        <v>4</v>
      </c>
      <c r="H107" s="107" t="s">
        <v>4</v>
      </c>
      <c r="I107" s="132" t="s">
        <v>279</v>
      </c>
      <c r="J107" s="101" t="s">
        <v>204</v>
      </c>
      <c r="K107" s="149">
        <v>394485.23</v>
      </c>
    </row>
    <row r="108" spans="1:11" s="103" customFormat="1" ht="50.1" customHeight="1" x14ac:dyDescent="0.25">
      <c r="A108" s="153">
        <v>107</v>
      </c>
      <c r="B108" s="107" t="s">
        <v>510</v>
      </c>
      <c r="C108" s="101" t="s">
        <v>828</v>
      </c>
      <c r="D108" s="107" t="s">
        <v>136</v>
      </c>
      <c r="E108" s="107" t="s">
        <v>221</v>
      </c>
      <c r="F108" s="107" t="s">
        <v>15</v>
      </c>
      <c r="G108" s="107" t="s">
        <v>192</v>
      </c>
      <c r="H108" s="107" t="s">
        <v>15</v>
      </c>
      <c r="I108" s="132" t="s">
        <v>279</v>
      </c>
      <c r="J108" s="133" t="s">
        <v>916</v>
      </c>
      <c r="K108" s="149">
        <v>2000000</v>
      </c>
    </row>
    <row r="109" spans="1:11" ht="50.1" customHeight="1" x14ac:dyDescent="0.25">
      <c r="A109" s="153">
        <v>108</v>
      </c>
      <c r="B109" s="107" t="s">
        <v>525</v>
      </c>
      <c r="C109" s="101" t="s">
        <v>815</v>
      </c>
      <c r="D109" s="107" t="s">
        <v>9</v>
      </c>
      <c r="E109" s="107" t="s">
        <v>221</v>
      </c>
      <c r="F109" s="107" t="s">
        <v>9</v>
      </c>
      <c r="G109" s="107" t="s">
        <v>9</v>
      </c>
      <c r="H109" s="107" t="s">
        <v>75</v>
      </c>
      <c r="I109" s="132" t="s">
        <v>279</v>
      </c>
      <c r="J109" s="101" t="s">
        <v>898</v>
      </c>
      <c r="K109" s="148">
        <v>180000</v>
      </c>
    </row>
    <row r="110" spans="1:11" ht="50.1" customHeight="1" x14ac:dyDescent="0.25">
      <c r="A110" s="153">
        <v>109</v>
      </c>
      <c r="B110" s="107" t="s">
        <v>551</v>
      </c>
      <c r="C110" s="101" t="s">
        <v>834</v>
      </c>
      <c r="D110" s="107" t="s">
        <v>136</v>
      </c>
      <c r="E110" s="107" t="s">
        <v>850</v>
      </c>
      <c r="F110" s="107" t="s">
        <v>149</v>
      </c>
      <c r="G110" s="107" t="s">
        <v>49</v>
      </c>
      <c r="H110" s="107" t="s">
        <v>149</v>
      </c>
      <c r="I110" s="132" t="s">
        <v>279</v>
      </c>
      <c r="J110" s="101" t="s">
        <v>208</v>
      </c>
      <c r="K110" s="149">
        <v>1556417.63</v>
      </c>
    </row>
    <row r="111" spans="1:11" ht="50.1" customHeight="1" x14ac:dyDescent="0.25">
      <c r="A111" s="153">
        <v>110</v>
      </c>
      <c r="B111" s="107" t="s">
        <v>549</v>
      </c>
      <c r="C111" s="101" t="s">
        <v>821</v>
      </c>
      <c r="D111" s="107" t="s">
        <v>136</v>
      </c>
      <c r="E111" s="107" t="s">
        <v>850</v>
      </c>
      <c r="F111" s="107" t="s">
        <v>5</v>
      </c>
      <c r="G111" s="107" t="s">
        <v>49</v>
      </c>
      <c r="H111" s="107" t="s">
        <v>79</v>
      </c>
      <c r="I111" s="132" t="s">
        <v>586</v>
      </c>
      <c r="J111" s="101" t="s">
        <v>206</v>
      </c>
      <c r="K111" s="149">
        <v>1543826.4400000002</v>
      </c>
    </row>
    <row r="112" spans="1:11" ht="50.1" customHeight="1" x14ac:dyDescent="0.25">
      <c r="A112" s="153">
        <v>111</v>
      </c>
      <c r="B112" s="107" t="s">
        <v>511</v>
      </c>
      <c r="C112" s="101" t="s">
        <v>263</v>
      </c>
      <c r="D112" s="107" t="s">
        <v>136</v>
      </c>
      <c r="E112" s="107" t="s">
        <v>851</v>
      </c>
      <c r="F112" s="107" t="s">
        <v>7</v>
      </c>
      <c r="G112" s="107" t="s">
        <v>7</v>
      </c>
      <c r="H112" s="107" t="s">
        <v>7</v>
      </c>
      <c r="I112" s="115" t="s">
        <v>586</v>
      </c>
      <c r="J112" s="101" t="s">
        <v>264</v>
      </c>
      <c r="K112" s="149">
        <v>15000</v>
      </c>
    </row>
    <row r="113" spans="1:11" ht="50.1" customHeight="1" x14ac:dyDescent="0.25">
      <c r="A113" s="153">
        <v>112</v>
      </c>
      <c r="B113" s="107" t="s">
        <v>552</v>
      </c>
      <c r="C113" s="101" t="s">
        <v>811</v>
      </c>
      <c r="D113" s="107" t="s">
        <v>136</v>
      </c>
      <c r="E113" s="107" t="s">
        <v>850</v>
      </c>
      <c r="F113" s="107" t="s">
        <v>209</v>
      </c>
      <c r="G113" s="107" t="s">
        <v>210</v>
      </c>
      <c r="H113" s="107" t="s">
        <v>7</v>
      </c>
      <c r="I113" s="115" t="s">
        <v>586</v>
      </c>
      <c r="J113" s="106" t="s">
        <v>875</v>
      </c>
      <c r="K113" s="149">
        <v>350000</v>
      </c>
    </row>
    <row r="114" spans="1:11" ht="50.1" customHeight="1" x14ac:dyDescent="0.25">
      <c r="A114" s="153">
        <v>113</v>
      </c>
      <c r="B114" s="107" t="s">
        <v>554</v>
      </c>
      <c r="C114" s="101" t="s">
        <v>925</v>
      </c>
      <c r="D114" s="107" t="s">
        <v>136</v>
      </c>
      <c r="E114" s="107" t="s">
        <v>850</v>
      </c>
      <c r="F114" s="107" t="s">
        <v>149</v>
      </c>
      <c r="G114" s="107" t="s">
        <v>49</v>
      </c>
      <c r="H114" s="107" t="s">
        <v>149</v>
      </c>
      <c r="I114" s="115" t="s">
        <v>586</v>
      </c>
      <c r="J114" s="133" t="s">
        <v>917</v>
      </c>
      <c r="K114" s="149">
        <v>2300000</v>
      </c>
    </row>
    <row r="115" spans="1:11" ht="50.1" customHeight="1" x14ac:dyDescent="0.25">
      <c r="A115" s="153">
        <v>114</v>
      </c>
      <c r="B115" s="107" t="s">
        <v>502</v>
      </c>
      <c r="C115" s="101" t="s">
        <v>842</v>
      </c>
      <c r="D115" s="107" t="s">
        <v>162</v>
      </c>
      <c r="E115" s="107" t="s">
        <v>850</v>
      </c>
      <c r="F115" s="107" t="s">
        <v>162</v>
      </c>
      <c r="G115" s="107" t="s">
        <v>899</v>
      </c>
      <c r="H115" s="107" t="s">
        <v>162</v>
      </c>
      <c r="I115" s="115" t="s">
        <v>586</v>
      </c>
      <c r="J115" s="101" t="s">
        <v>866</v>
      </c>
      <c r="K115" s="149">
        <v>220000</v>
      </c>
    </row>
    <row r="116" spans="1:11" ht="50.1" customHeight="1" x14ac:dyDescent="0.25">
      <c r="A116" s="153">
        <v>115</v>
      </c>
      <c r="B116" s="107" t="s">
        <v>512</v>
      </c>
      <c r="C116" s="102" t="s">
        <v>804</v>
      </c>
      <c r="D116" s="112" t="s">
        <v>8</v>
      </c>
      <c r="E116" s="112" t="s">
        <v>221</v>
      </c>
      <c r="F116" s="112" t="s">
        <v>8</v>
      </c>
      <c r="G116" s="112" t="s">
        <v>8</v>
      </c>
      <c r="H116" s="121" t="s">
        <v>8</v>
      </c>
      <c r="I116" s="115" t="s">
        <v>586</v>
      </c>
      <c r="J116" s="122" t="s">
        <v>448</v>
      </c>
      <c r="K116" s="123">
        <v>300000</v>
      </c>
    </row>
    <row r="117" spans="1:11" ht="50.1" customHeight="1" x14ac:dyDescent="0.2">
      <c r="A117" s="153">
        <v>116</v>
      </c>
      <c r="B117" s="107" t="s">
        <v>512</v>
      </c>
      <c r="C117" s="136" t="s">
        <v>585</v>
      </c>
      <c r="D117" s="107" t="s">
        <v>136</v>
      </c>
      <c r="E117" s="107" t="s">
        <v>221</v>
      </c>
      <c r="F117" s="107" t="s">
        <v>583</v>
      </c>
      <c r="G117" s="107" t="s">
        <v>49</v>
      </c>
      <c r="H117" s="107" t="s">
        <v>170</v>
      </c>
      <c r="I117" s="115" t="s">
        <v>586</v>
      </c>
      <c r="J117" s="105" t="s">
        <v>918</v>
      </c>
      <c r="K117" s="149">
        <v>150000</v>
      </c>
    </row>
    <row r="118" spans="1:11" ht="50.1" customHeight="1" x14ac:dyDescent="0.25">
      <c r="A118" s="153">
        <v>119</v>
      </c>
      <c r="B118" s="107" t="s">
        <v>556</v>
      </c>
      <c r="C118" s="101" t="s">
        <v>836</v>
      </c>
      <c r="D118" s="107" t="s">
        <v>85</v>
      </c>
      <c r="E118" s="107" t="s">
        <v>850</v>
      </c>
      <c r="F118" s="107" t="s">
        <v>157</v>
      </c>
      <c r="G118" s="107" t="s">
        <v>49</v>
      </c>
      <c r="H118" s="107" t="s">
        <v>85</v>
      </c>
      <c r="I118" s="115" t="s">
        <v>586</v>
      </c>
      <c r="J118" s="101" t="s">
        <v>904</v>
      </c>
      <c r="K118" s="149">
        <v>1500000</v>
      </c>
    </row>
    <row r="119" spans="1:11" ht="50.1" customHeight="1" x14ac:dyDescent="0.25">
      <c r="A119" s="153">
        <v>120</v>
      </c>
      <c r="B119" s="107" t="s">
        <v>531</v>
      </c>
      <c r="C119" s="101" t="s">
        <v>839</v>
      </c>
      <c r="D119" s="107" t="s">
        <v>83</v>
      </c>
      <c r="E119" s="107" t="s">
        <v>588</v>
      </c>
      <c r="F119" s="107" t="s">
        <v>83</v>
      </c>
      <c r="G119" s="107" t="s">
        <v>213</v>
      </c>
      <c r="H119" s="107" t="s">
        <v>83</v>
      </c>
      <c r="I119" s="115" t="s">
        <v>586</v>
      </c>
      <c r="J119" s="101" t="s">
        <v>214</v>
      </c>
      <c r="K119" s="149">
        <v>350000</v>
      </c>
    </row>
    <row r="120" spans="1:11" ht="50.1" customHeight="1" x14ac:dyDescent="0.25">
      <c r="A120" s="153">
        <v>117</v>
      </c>
      <c r="B120" s="107" t="s">
        <v>510</v>
      </c>
      <c r="C120" s="101" t="s">
        <v>826</v>
      </c>
      <c r="D120" s="107" t="s">
        <v>136</v>
      </c>
      <c r="E120" s="107" t="s">
        <v>850</v>
      </c>
      <c r="F120" s="107" t="s">
        <v>15</v>
      </c>
      <c r="G120" s="107" t="s">
        <v>49</v>
      </c>
      <c r="H120" s="107" t="s">
        <v>15</v>
      </c>
      <c r="I120" s="134" t="s">
        <v>446</v>
      </c>
      <c r="J120" s="104" t="s">
        <v>914</v>
      </c>
      <c r="K120" s="149">
        <v>20000000</v>
      </c>
    </row>
    <row r="121" spans="1:11" ht="50.1" customHeight="1" x14ac:dyDescent="0.25">
      <c r="A121" s="153">
        <v>118</v>
      </c>
      <c r="B121" s="107" t="s">
        <v>548</v>
      </c>
      <c r="C121" s="101" t="s">
        <v>816</v>
      </c>
      <c r="D121" s="107" t="s">
        <v>136</v>
      </c>
      <c r="E121" s="107" t="s">
        <v>850</v>
      </c>
      <c r="F121" s="107" t="s">
        <v>149</v>
      </c>
      <c r="G121" s="107" t="s">
        <v>49</v>
      </c>
      <c r="H121" s="107" t="s">
        <v>20</v>
      </c>
      <c r="I121" s="134" t="s">
        <v>446</v>
      </c>
      <c r="J121" s="101" t="s">
        <v>205</v>
      </c>
      <c r="K121" s="149">
        <v>1243971.06</v>
      </c>
    </row>
    <row r="122" spans="1:11" ht="50.1" customHeight="1" x14ac:dyDescent="0.25">
      <c r="A122" s="153">
        <v>121</v>
      </c>
      <c r="B122" s="107" t="s">
        <v>535</v>
      </c>
      <c r="C122" s="101" t="s">
        <v>764</v>
      </c>
      <c r="D122" s="107" t="s">
        <v>136</v>
      </c>
      <c r="E122" s="107" t="s">
        <v>850</v>
      </c>
      <c r="F122" s="107" t="s">
        <v>149</v>
      </c>
      <c r="G122" s="107" t="s">
        <v>49</v>
      </c>
      <c r="H122" s="107" t="s">
        <v>170</v>
      </c>
      <c r="I122" s="134" t="s">
        <v>446</v>
      </c>
      <c r="J122" s="133" t="s">
        <v>920</v>
      </c>
      <c r="K122" s="149">
        <v>7000000</v>
      </c>
    </row>
    <row r="123" spans="1:11" ht="50.1" customHeight="1" x14ac:dyDescent="0.2">
      <c r="A123" s="153">
        <v>122</v>
      </c>
      <c r="B123" s="107" t="s">
        <v>20</v>
      </c>
      <c r="C123" s="136" t="s">
        <v>587</v>
      </c>
      <c r="D123" s="107" t="s">
        <v>136</v>
      </c>
      <c r="E123" s="107" t="s">
        <v>221</v>
      </c>
      <c r="F123" s="107" t="s">
        <v>20</v>
      </c>
      <c r="G123" s="107" t="s">
        <v>20</v>
      </c>
      <c r="H123" s="107" t="s">
        <v>20</v>
      </c>
      <c r="I123" s="134" t="s">
        <v>446</v>
      </c>
      <c r="J123" s="105" t="s">
        <v>921</v>
      </c>
      <c r="K123" s="149">
        <v>10000</v>
      </c>
    </row>
    <row r="124" spans="1:11" ht="50.1" customHeight="1" x14ac:dyDescent="0.25">
      <c r="A124" s="153">
        <v>123</v>
      </c>
      <c r="B124" s="107" t="s">
        <v>534</v>
      </c>
      <c r="C124" s="101" t="s">
        <v>791</v>
      </c>
      <c r="D124" s="107" t="s">
        <v>8</v>
      </c>
      <c r="E124" s="107" t="s">
        <v>221</v>
      </c>
      <c r="F124" s="107" t="s">
        <v>8</v>
      </c>
      <c r="G124" s="107" t="s">
        <v>8</v>
      </c>
      <c r="H124" s="107" t="s">
        <v>8</v>
      </c>
      <c r="I124" s="134" t="s">
        <v>446</v>
      </c>
      <c r="J124" s="101" t="s">
        <v>215</v>
      </c>
      <c r="K124" s="149">
        <v>397412.88</v>
      </c>
    </row>
    <row r="125" spans="1:11" ht="50.1" customHeight="1" x14ac:dyDescent="0.25">
      <c r="E125" s="101"/>
      <c r="K125" s="150">
        <f>SUM(K2:K124)</f>
        <v>139869914.62</v>
      </c>
    </row>
    <row r="126" spans="1:11" ht="15" customHeight="1" x14ac:dyDescent="0.2">
      <c r="A126" s="103"/>
      <c r="B126" s="109"/>
      <c r="C126" s="103"/>
      <c r="D126" s="138"/>
      <c r="E126" s="139" t="s">
        <v>858</v>
      </c>
      <c r="F126" s="139" t="s">
        <v>859</v>
      </c>
      <c r="G126" s="140"/>
      <c r="H126" s="140"/>
      <c r="I126" s="110"/>
      <c r="J126" s="103"/>
      <c r="K126" s="152"/>
    </row>
    <row r="127" spans="1:11" ht="15" customHeight="1" x14ac:dyDescent="0.2">
      <c r="A127" s="103"/>
      <c r="B127" s="109"/>
      <c r="C127" s="103"/>
      <c r="D127" s="141" t="s">
        <v>13</v>
      </c>
      <c r="E127" s="142">
        <v>12</v>
      </c>
      <c r="F127" s="142">
        <v>12</v>
      </c>
      <c r="G127" s="140"/>
      <c r="H127" s="140"/>
      <c r="I127" s="110"/>
      <c r="J127" s="103"/>
      <c r="K127" s="152"/>
    </row>
    <row r="128" spans="1:11" ht="15" customHeight="1" x14ac:dyDescent="0.2">
      <c r="A128" s="103"/>
      <c r="B128" s="109"/>
      <c r="C128" s="103"/>
      <c r="D128" s="141" t="s">
        <v>8</v>
      </c>
      <c r="E128" s="142">
        <v>17</v>
      </c>
      <c r="F128" s="142">
        <v>17</v>
      </c>
      <c r="G128" s="140"/>
      <c r="H128" s="143"/>
      <c r="I128" s="110"/>
      <c r="J128" s="103"/>
      <c r="K128" s="152"/>
    </row>
    <row r="129" spans="1:11" ht="15" customHeight="1" x14ac:dyDescent="0.2">
      <c r="A129" s="103"/>
      <c r="B129" s="109"/>
      <c r="C129" s="103"/>
      <c r="D129" s="141" t="s">
        <v>137</v>
      </c>
      <c r="E129" s="142">
        <v>5</v>
      </c>
      <c r="F129" s="142">
        <v>5</v>
      </c>
      <c r="G129" s="140"/>
      <c r="H129" s="143"/>
      <c r="I129" s="110"/>
      <c r="J129" s="103"/>
      <c r="K129" s="152"/>
    </row>
    <row r="130" spans="1:11" ht="15" customHeight="1" x14ac:dyDescent="0.2">
      <c r="A130" s="103"/>
      <c r="B130" s="109"/>
      <c r="C130" s="103"/>
      <c r="D130" s="141" t="s">
        <v>83</v>
      </c>
      <c r="E130" s="142">
        <v>12</v>
      </c>
      <c r="F130" s="142">
        <v>12</v>
      </c>
      <c r="G130" s="140"/>
      <c r="H130" s="143"/>
      <c r="I130" s="110">
        <v>139869914.62</v>
      </c>
      <c r="J130" s="103"/>
      <c r="K130" s="152"/>
    </row>
    <row r="131" spans="1:11" ht="15" customHeight="1" x14ac:dyDescent="0.2">
      <c r="A131" s="103"/>
      <c r="B131" s="109"/>
      <c r="C131" s="103"/>
      <c r="D131" s="141" t="s">
        <v>85</v>
      </c>
      <c r="E131" s="142">
        <v>2</v>
      </c>
      <c r="F131" s="142">
        <v>2</v>
      </c>
      <c r="G131" s="140"/>
      <c r="H131" s="143"/>
      <c r="I131" s="110">
        <v>41583761.340000004</v>
      </c>
      <c r="J131" s="103"/>
      <c r="K131" s="152"/>
    </row>
    <row r="132" spans="1:11" ht="15" customHeight="1" x14ac:dyDescent="0.2">
      <c r="A132" s="103"/>
      <c r="B132" s="109"/>
      <c r="C132" s="103"/>
      <c r="D132" s="141" t="s">
        <v>10</v>
      </c>
      <c r="E132" s="142">
        <v>4</v>
      </c>
      <c r="F132" s="142">
        <v>4</v>
      </c>
      <c r="G132" s="140"/>
      <c r="H132" s="143"/>
      <c r="I132" s="110">
        <v>29415594.579999998</v>
      </c>
      <c r="J132" s="103"/>
      <c r="K132" s="152"/>
    </row>
    <row r="133" spans="1:11" ht="15" customHeight="1" x14ac:dyDescent="0.2">
      <c r="A133" s="103"/>
      <c r="B133" s="109"/>
      <c r="C133" s="103"/>
      <c r="D133" s="141" t="s">
        <v>9</v>
      </c>
      <c r="E133" s="142">
        <v>6</v>
      </c>
      <c r="F133" s="142">
        <v>6</v>
      </c>
      <c r="G133" s="140"/>
      <c r="H133" s="143"/>
      <c r="I133" s="110">
        <v>93937453.810000002</v>
      </c>
      <c r="J133" s="103"/>
      <c r="K133" s="152"/>
    </row>
    <row r="134" spans="1:11" ht="15" customHeight="1" x14ac:dyDescent="0.2">
      <c r="A134" s="103"/>
      <c r="B134" s="109"/>
      <c r="C134" s="103"/>
      <c r="D134" s="141" t="s">
        <v>149</v>
      </c>
      <c r="E134" s="142">
        <v>65</v>
      </c>
      <c r="F134" s="142">
        <v>15</v>
      </c>
      <c r="G134" s="140"/>
      <c r="H134" s="143"/>
      <c r="I134" s="110">
        <f>SUM(I130:I133)</f>
        <v>304806724.35000002</v>
      </c>
      <c r="J134" s="103"/>
      <c r="K134" s="152"/>
    </row>
    <row r="135" spans="1:11" ht="15" customHeight="1" x14ac:dyDescent="0.2">
      <c r="A135" s="103"/>
      <c r="B135" s="109"/>
      <c r="C135" s="103"/>
      <c r="D135" s="141" t="s">
        <v>187</v>
      </c>
      <c r="E135" s="142"/>
      <c r="F135" s="142">
        <v>2</v>
      </c>
      <c r="G135" s="140"/>
      <c r="H135" s="143"/>
      <c r="I135" s="110"/>
      <c r="J135" s="103"/>
      <c r="K135" s="152"/>
    </row>
    <row r="136" spans="1:11" ht="15" customHeight="1" x14ac:dyDescent="0.2">
      <c r="A136" s="103"/>
      <c r="B136" s="109"/>
      <c r="C136" s="103"/>
      <c r="D136" s="141" t="s">
        <v>176</v>
      </c>
      <c r="E136" s="142"/>
      <c r="F136" s="142">
        <v>3</v>
      </c>
      <c r="G136" s="140"/>
      <c r="H136" s="143"/>
      <c r="I136" s="110"/>
      <c r="J136" s="103"/>
      <c r="K136" s="152"/>
    </row>
    <row r="137" spans="1:11" ht="15" customHeight="1" x14ac:dyDescent="0.2">
      <c r="A137" s="103"/>
      <c r="B137" s="109"/>
      <c r="C137" s="103"/>
      <c r="D137" s="141" t="s">
        <v>199</v>
      </c>
      <c r="E137" s="142"/>
      <c r="F137" s="142">
        <v>3</v>
      </c>
      <c r="G137" s="140"/>
      <c r="H137" s="140"/>
      <c r="I137" s="110"/>
      <c r="J137" s="103"/>
      <c r="K137" s="152"/>
    </row>
    <row r="138" spans="1:11" ht="15" customHeight="1" x14ac:dyDescent="0.2">
      <c r="A138" s="103"/>
      <c r="B138" s="109"/>
      <c r="C138" s="103"/>
      <c r="D138" s="141" t="s">
        <v>7</v>
      </c>
      <c r="E138" s="142"/>
      <c r="F138" s="142">
        <v>8</v>
      </c>
      <c r="G138" s="140"/>
      <c r="H138" s="140"/>
      <c r="I138" s="135"/>
      <c r="J138" s="103"/>
      <c r="K138" s="152"/>
    </row>
    <row r="139" spans="1:11" ht="15" customHeight="1" x14ac:dyDescent="0.2">
      <c r="A139" s="103"/>
      <c r="B139" s="109"/>
      <c r="C139" s="103"/>
      <c r="D139" s="141" t="s">
        <v>280</v>
      </c>
      <c r="E139" s="142"/>
      <c r="F139" s="142">
        <v>1</v>
      </c>
      <c r="G139" s="140"/>
      <c r="H139" s="140"/>
      <c r="I139" s="135"/>
      <c r="J139" s="103"/>
      <c r="K139" s="152"/>
    </row>
    <row r="140" spans="1:11" ht="15" customHeight="1" x14ac:dyDescent="0.2">
      <c r="A140" s="103"/>
      <c r="B140" s="109"/>
      <c r="C140" s="103"/>
      <c r="D140" s="141" t="s">
        <v>854</v>
      </c>
      <c r="E140" s="142"/>
      <c r="F140" s="142">
        <v>1</v>
      </c>
      <c r="G140" s="140"/>
      <c r="H140" s="140"/>
      <c r="I140" s="135"/>
      <c r="J140" s="103"/>
      <c r="K140" s="152"/>
    </row>
    <row r="141" spans="1:11" ht="15" customHeight="1" x14ac:dyDescent="0.2">
      <c r="A141" s="103"/>
      <c r="B141" s="109"/>
      <c r="C141" s="103"/>
      <c r="D141" s="141" t="s">
        <v>3</v>
      </c>
      <c r="E141" s="142"/>
      <c r="F141" s="142">
        <v>4</v>
      </c>
      <c r="G141" s="140"/>
      <c r="H141" s="140"/>
      <c r="I141" s="135"/>
      <c r="J141" s="103"/>
      <c r="K141" s="152"/>
    </row>
    <row r="142" spans="1:11" ht="15" customHeight="1" x14ac:dyDescent="0.2">
      <c r="A142" s="103"/>
      <c r="B142" s="109"/>
      <c r="C142" s="103"/>
      <c r="D142" s="141" t="s">
        <v>5</v>
      </c>
      <c r="E142" s="142"/>
      <c r="F142" s="142">
        <v>2</v>
      </c>
      <c r="G142" s="140"/>
      <c r="H142" s="140"/>
      <c r="I142" s="135"/>
      <c r="J142" s="103"/>
      <c r="K142" s="152"/>
    </row>
    <row r="143" spans="1:11" ht="15" customHeight="1" x14ac:dyDescent="0.2">
      <c r="A143" s="103"/>
      <c r="B143" s="109"/>
      <c r="C143" s="103"/>
      <c r="D143" s="141" t="s">
        <v>170</v>
      </c>
      <c r="E143" s="142"/>
      <c r="F143" s="142">
        <v>4</v>
      </c>
      <c r="G143" s="140"/>
      <c r="H143" s="140"/>
      <c r="I143" s="135"/>
      <c r="J143" s="103"/>
      <c r="K143" s="152"/>
    </row>
    <row r="144" spans="1:11" ht="15" customHeight="1" x14ac:dyDescent="0.2">
      <c r="A144" s="103"/>
      <c r="B144" s="109"/>
      <c r="C144" s="103"/>
      <c r="D144" s="141" t="s">
        <v>860</v>
      </c>
      <c r="E144" s="142"/>
      <c r="F144" s="142">
        <v>2</v>
      </c>
      <c r="G144" s="140"/>
      <c r="H144" s="140"/>
      <c r="I144" s="135"/>
      <c r="J144" s="103"/>
      <c r="K144" s="152"/>
    </row>
    <row r="145" spans="1:11" ht="15" customHeight="1" x14ac:dyDescent="0.2">
      <c r="A145" s="103"/>
      <c r="B145" s="109"/>
      <c r="C145" s="103"/>
      <c r="D145" s="141" t="s">
        <v>188</v>
      </c>
      <c r="E145" s="142"/>
      <c r="F145" s="142">
        <v>1</v>
      </c>
      <c r="G145" s="140"/>
      <c r="H145" s="140"/>
      <c r="I145" s="135"/>
      <c r="J145" s="103"/>
      <c r="K145" s="152"/>
    </row>
    <row r="146" spans="1:11" ht="15" customHeight="1" x14ac:dyDescent="0.2">
      <c r="A146" s="103"/>
      <c r="B146" s="109"/>
      <c r="C146" s="103"/>
      <c r="D146" s="141" t="s">
        <v>175</v>
      </c>
      <c r="E146" s="142"/>
      <c r="F146" s="142">
        <v>5</v>
      </c>
      <c r="G146" s="140"/>
      <c r="H146" s="140"/>
      <c r="I146" s="135"/>
      <c r="J146" s="103"/>
      <c r="K146" s="152"/>
    </row>
    <row r="147" spans="1:11" ht="15" customHeight="1" x14ac:dyDescent="0.2">
      <c r="A147" s="103"/>
      <c r="B147" s="109"/>
      <c r="C147" s="103"/>
      <c r="D147" s="141" t="s">
        <v>949</v>
      </c>
      <c r="E147" s="142"/>
      <c r="F147" s="142">
        <v>1</v>
      </c>
      <c r="G147" s="140"/>
      <c r="H147" s="140"/>
      <c r="I147" s="135"/>
      <c r="J147" s="103"/>
      <c r="K147" s="152"/>
    </row>
    <row r="148" spans="1:11" ht="15" customHeight="1" x14ac:dyDescent="0.2">
      <c r="A148" s="103"/>
      <c r="B148" s="109"/>
      <c r="C148" s="103"/>
      <c r="D148" s="141" t="s">
        <v>15</v>
      </c>
      <c r="E148" s="142"/>
      <c r="F148" s="142">
        <v>13</v>
      </c>
      <c r="G148" s="140"/>
      <c r="H148" s="140"/>
      <c r="I148" s="135"/>
      <c r="J148" s="103"/>
      <c r="K148" s="152"/>
    </row>
    <row r="149" spans="1:11" ht="15" customHeight="1" x14ac:dyDescent="0.2">
      <c r="A149" s="103"/>
      <c r="B149" s="109"/>
      <c r="C149" s="103"/>
      <c r="D149" s="141"/>
      <c r="E149" s="142">
        <f>SUM(E127:E148)</f>
        <v>123</v>
      </c>
      <c r="F149" s="142">
        <f>SUM(F127:F148)</f>
        <v>123</v>
      </c>
      <c r="G149" s="140"/>
      <c r="H149" s="140"/>
      <c r="I149" s="135"/>
      <c r="J149" s="103"/>
      <c r="K149" s="152"/>
    </row>
    <row r="150" spans="1:11" ht="15" customHeight="1" x14ac:dyDescent="0.2">
      <c r="A150" s="103"/>
      <c r="B150" s="109"/>
      <c r="C150" s="103"/>
      <c r="D150" s="140"/>
      <c r="E150" s="144"/>
      <c r="F150" s="144"/>
      <c r="G150" s="140"/>
      <c r="H150" s="140"/>
      <c r="I150" s="135"/>
      <c r="J150" s="103"/>
      <c r="K150" s="152"/>
    </row>
    <row r="151" spans="1:11" ht="15" customHeight="1" x14ac:dyDescent="0.2">
      <c r="A151" s="103"/>
      <c r="B151" s="109"/>
      <c r="C151" s="103"/>
      <c r="D151" s="109"/>
      <c r="E151" s="141" t="s">
        <v>861</v>
      </c>
      <c r="F151" s="141">
        <v>5</v>
      </c>
      <c r="G151" s="109"/>
      <c r="H151" s="109"/>
      <c r="I151" s="114"/>
      <c r="J151" s="103"/>
      <c r="K151" s="152"/>
    </row>
    <row r="152" spans="1:11" ht="15" customHeight="1" x14ac:dyDescent="0.2">
      <c r="A152" s="103"/>
      <c r="B152" s="109"/>
      <c r="C152" s="103"/>
      <c r="D152" s="109"/>
      <c r="E152" s="141" t="s">
        <v>359</v>
      </c>
      <c r="F152" s="141">
        <v>15</v>
      </c>
      <c r="G152" s="109"/>
      <c r="H152" s="109"/>
      <c r="I152" s="114"/>
      <c r="J152" s="103"/>
      <c r="K152" s="152"/>
    </row>
    <row r="153" spans="1:11" ht="15" customHeight="1" x14ac:dyDescent="0.2">
      <c r="A153" s="103"/>
      <c r="B153" s="109"/>
      <c r="C153" s="103"/>
      <c r="D153" s="109"/>
      <c r="E153" s="141" t="s">
        <v>365</v>
      </c>
      <c r="F153" s="141">
        <v>18</v>
      </c>
      <c r="G153" s="109"/>
      <c r="H153" s="109"/>
      <c r="I153" s="114"/>
      <c r="J153" s="103"/>
      <c r="K153" s="152"/>
    </row>
    <row r="154" spans="1:11" ht="15" customHeight="1" x14ac:dyDescent="0.2">
      <c r="A154" s="103"/>
      <c r="B154" s="109"/>
      <c r="C154" s="103"/>
      <c r="D154" s="109"/>
      <c r="E154" s="141" t="s">
        <v>362</v>
      </c>
      <c r="F154" s="141">
        <v>20</v>
      </c>
      <c r="G154" s="109"/>
      <c r="H154" s="109"/>
      <c r="I154" s="114"/>
      <c r="J154" s="103"/>
      <c r="K154" s="152"/>
    </row>
    <row r="155" spans="1:11" ht="15" customHeight="1" x14ac:dyDescent="0.2">
      <c r="A155" s="103"/>
      <c r="B155" s="109"/>
      <c r="C155" s="103"/>
      <c r="D155" s="109"/>
      <c r="E155" s="141" t="s">
        <v>407</v>
      </c>
      <c r="F155" s="141">
        <v>11</v>
      </c>
      <c r="G155" s="109"/>
      <c r="H155" s="109"/>
      <c r="I155" s="114"/>
      <c r="J155" s="103"/>
      <c r="K155" s="152"/>
    </row>
    <row r="156" spans="1:11" ht="15" customHeight="1" x14ac:dyDescent="0.2">
      <c r="A156" s="103"/>
      <c r="B156" s="109"/>
      <c r="C156" s="103"/>
      <c r="D156" s="109"/>
      <c r="E156" s="141" t="s">
        <v>383</v>
      </c>
      <c r="F156" s="141">
        <v>9</v>
      </c>
      <c r="G156" s="109"/>
      <c r="H156" s="109"/>
      <c r="I156" s="114"/>
      <c r="J156" s="103"/>
      <c r="K156" s="152"/>
    </row>
    <row r="157" spans="1:11" ht="15" customHeight="1" x14ac:dyDescent="0.2">
      <c r="A157" s="103"/>
      <c r="B157" s="109"/>
      <c r="C157" s="103"/>
      <c r="D157" s="109"/>
      <c r="E157" s="141" t="s">
        <v>378</v>
      </c>
      <c r="F157" s="141">
        <v>10</v>
      </c>
      <c r="G157" s="109"/>
      <c r="H157" s="109"/>
      <c r="I157" s="114"/>
      <c r="J157" s="103"/>
      <c r="K157" s="152"/>
    </row>
    <row r="158" spans="1:11" ht="15" customHeight="1" x14ac:dyDescent="0.2">
      <c r="A158" s="103"/>
      <c r="B158" s="109"/>
      <c r="C158" s="103"/>
      <c r="D158" s="109"/>
      <c r="E158" s="141" t="s">
        <v>427</v>
      </c>
      <c r="F158" s="141">
        <v>7</v>
      </c>
      <c r="G158" s="109"/>
      <c r="H158" s="109"/>
      <c r="I158" s="114"/>
      <c r="J158" s="103"/>
      <c r="K158" s="152"/>
    </row>
    <row r="159" spans="1:11" ht="15" customHeight="1" x14ac:dyDescent="0.2">
      <c r="A159" s="103"/>
      <c r="B159" s="109"/>
      <c r="C159" s="103"/>
      <c r="D159" s="109"/>
      <c r="E159" s="141" t="s">
        <v>385</v>
      </c>
      <c r="F159" s="141">
        <v>3</v>
      </c>
      <c r="G159" s="109"/>
      <c r="H159" s="109"/>
      <c r="I159" s="114"/>
      <c r="J159" s="103"/>
      <c r="K159" s="152"/>
    </row>
    <row r="160" spans="1:11" ht="15" customHeight="1" x14ac:dyDescent="0.2">
      <c r="A160" s="103"/>
      <c r="B160" s="109"/>
      <c r="C160" s="103"/>
      <c r="D160" s="109"/>
      <c r="E160" s="141" t="s">
        <v>396</v>
      </c>
      <c r="F160" s="141">
        <v>12</v>
      </c>
      <c r="G160" s="109"/>
      <c r="H160" s="109"/>
      <c r="I160" s="114"/>
      <c r="J160" s="103"/>
      <c r="K160" s="152"/>
    </row>
    <row r="161" spans="1:11" ht="15" customHeight="1" x14ac:dyDescent="0.2">
      <c r="A161" s="103"/>
      <c r="B161" s="109"/>
      <c r="C161" s="103"/>
      <c r="D161" s="109"/>
      <c r="E161" s="141" t="s">
        <v>401</v>
      </c>
      <c r="F161" s="141">
        <v>8</v>
      </c>
      <c r="G161" s="109"/>
      <c r="H161" s="109"/>
      <c r="I161" s="114"/>
      <c r="J161" s="103"/>
      <c r="K161" s="152"/>
    </row>
    <row r="162" spans="1:11" ht="15" customHeight="1" x14ac:dyDescent="0.2">
      <c r="A162" s="103"/>
      <c r="B162" s="109"/>
      <c r="C162" s="103"/>
      <c r="D162" s="109"/>
      <c r="E162" s="141" t="s">
        <v>862</v>
      </c>
      <c r="F162" s="141">
        <v>5</v>
      </c>
      <c r="G162" s="109"/>
      <c r="H162" s="109"/>
      <c r="I162" s="114"/>
      <c r="J162" s="103"/>
      <c r="K162" s="152"/>
    </row>
    <row r="163" spans="1:11" ht="15" customHeight="1" x14ac:dyDescent="0.2">
      <c r="A163" s="103"/>
      <c r="B163" s="109"/>
      <c r="C163" s="103"/>
      <c r="D163" s="109"/>
      <c r="E163" s="141"/>
      <c r="F163" s="141">
        <f>SUM(F151:F162)</f>
        <v>123</v>
      </c>
      <c r="G163" s="109"/>
      <c r="H163" s="109"/>
      <c r="I163" s="114"/>
      <c r="J163" s="103"/>
      <c r="K163" s="152"/>
    </row>
    <row r="164" spans="1:11" ht="15" customHeight="1" x14ac:dyDescent="0.25">
      <c r="A164" s="103"/>
      <c r="B164" s="109"/>
      <c r="C164" s="103"/>
      <c r="D164" s="109"/>
      <c r="E164" s="109"/>
      <c r="F164" s="109"/>
      <c r="G164" s="109"/>
      <c r="H164" s="109"/>
      <c r="I164" s="114"/>
      <c r="J164" s="103"/>
      <c r="K164" s="152"/>
    </row>
    <row r="165" spans="1:11" ht="50.1" customHeight="1" x14ac:dyDescent="0.25">
      <c r="A165" s="103"/>
      <c r="B165" s="109"/>
      <c r="C165" s="103"/>
      <c r="D165" s="109"/>
      <c r="E165" s="109"/>
      <c r="F165" s="109"/>
      <c r="G165" s="109"/>
      <c r="H165" s="109"/>
      <c r="I165" s="114"/>
      <c r="J165" s="103"/>
      <c r="K165" s="152"/>
    </row>
    <row r="166" spans="1:11" ht="50.1" customHeight="1" x14ac:dyDescent="0.25">
      <c r="A166" s="103"/>
      <c r="B166" s="109"/>
      <c r="C166" s="103"/>
      <c r="D166" s="109"/>
      <c r="E166" s="109"/>
      <c r="F166" s="109"/>
      <c r="G166" s="109"/>
      <c r="H166" s="109"/>
      <c r="I166" s="114"/>
      <c r="J166" s="103"/>
      <c r="K166" s="152"/>
    </row>
    <row r="167" spans="1:11" ht="50.1" customHeight="1" x14ac:dyDescent="0.25">
      <c r="A167" s="103"/>
      <c r="B167" s="109"/>
      <c r="C167" s="103"/>
      <c r="D167" s="109"/>
      <c r="E167" s="109"/>
      <c r="F167" s="109"/>
      <c r="G167" s="109"/>
      <c r="H167" s="109"/>
      <c r="I167" s="114"/>
      <c r="J167" s="103"/>
      <c r="K167" s="152"/>
    </row>
    <row r="168" spans="1:11" ht="50.1" customHeight="1" x14ac:dyDescent="0.25">
      <c r="A168" s="103"/>
      <c r="B168" s="109"/>
      <c r="C168" s="103"/>
      <c r="D168" s="109"/>
      <c r="E168" s="109"/>
      <c r="F168" s="109"/>
      <c r="G168" s="109"/>
      <c r="H168" s="109"/>
      <c r="I168" s="114"/>
      <c r="J168" s="103"/>
      <c r="K168" s="152"/>
    </row>
    <row r="169" spans="1:11" ht="50.1" customHeight="1" x14ac:dyDescent="0.25">
      <c r="A169" s="103"/>
      <c r="B169" s="109"/>
      <c r="C169" s="103"/>
      <c r="D169" s="109"/>
      <c r="E169" s="109"/>
      <c r="F169" s="109"/>
      <c r="G169" s="109"/>
      <c r="H169" s="109"/>
      <c r="I169" s="114"/>
      <c r="J169" s="103"/>
      <c r="K169" s="152"/>
    </row>
    <row r="170" spans="1:11" ht="50.1" customHeight="1" x14ac:dyDescent="0.25">
      <c r="A170" s="103"/>
      <c r="B170" s="109"/>
      <c r="C170" s="103"/>
      <c r="D170" s="109"/>
      <c r="E170" s="109"/>
      <c r="F170" s="109"/>
      <c r="G170" s="109"/>
      <c r="H170" s="109"/>
      <c r="I170" s="114"/>
      <c r="J170" s="103"/>
      <c r="K170" s="152"/>
    </row>
    <row r="171" spans="1:11" ht="50.1" customHeight="1" x14ac:dyDescent="0.25">
      <c r="A171" s="103"/>
      <c r="B171" s="109"/>
      <c r="C171" s="103"/>
      <c r="D171" s="109"/>
      <c r="E171" s="109"/>
      <c r="F171" s="109"/>
      <c r="G171" s="109"/>
      <c r="H171" s="109"/>
      <c r="I171" s="114"/>
      <c r="J171" s="103"/>
      <c r="K171" s="152"/>
    </row>
    <row r="172" spans="1:11" ht="50.1" customHeight="1" x14ac:dyDescent="0.25">
      <c r="A172" s="103"/>
      <c r="B172" s="109"/>
      <c r="C172" s="103"/>
      <c r="D172" s="109"/>
      <c r="E172" s="109"/>
      <c r="F172" s="109"/>
      <c r="G172" s="109"/>
      <c r="H172" s="109"/>
      <c r="I172" s="114"/>
      <c r="J172" s="103"/>
      <c r="K172" s="152"/>
    </row>
    <row r="173" spans="1:11" ht="50.1" customHeight="1" x14ac:dyDescent="0.25">
      <c r="A173" s="103"/>
      <c r="B173" s="109"/>
      <c r="C173" s="103"/>
      <c r="D173" s="109"/>
      <c r="E173" s="109"/>
      <c r="F173" s="109"/>
      <c r="G173" s="109"/>
      <c r="H173" s="109"/>
      <c r="I173" s="114"/>
      <c r="J173" s="103"/>
      <c r="K173" s="152"/>
    </row>
    <row r="174" spans="1:11" ht="50.1" customHeight="1" x14ac:dyDescent="0.25">
      <c r="A174" s="103"/>
      <c r="B174" s="109"/>
      <c r="C174" s="103"/>
      <c r="D174" s="109"/>
      <c r="E174" s="109"/>
      <c r="F174" s="109"/>
      <c r="G174" s="109"/>
      <c r="H174" s="109"/>
      <c r="I174" s="114"/>
      <c r="J174" s="103"/>
      <c r="K174" s="152"/>
    </row>
    <row r="175" spans="1:11" ht="50.1" customHeight="1" x14ac:dyDescent="0.25">
      <c r="A175" s="103"/>
      <c r="B175" s="109"/>
      <c r="C175" s="103"/>
      <c r="D175" s="109"/>
      <c r="E175" s="109"/>
      <c r="F175" s="109"/>
      <c r="G175" s="109"/>
      <c r="H175" s="109"/>
      <c r="I175" s="114"/>
      <c r="J175" s="103"/>
      <c r="K175" s="152"/>
    </row>
    <row r="176" spans="1:11" ht="50.1" customHeight="1" x14ac:dyDescent="0.25">
      <c r="A176" s="103"/>
      <c r="B176" s="109"/>
      <c r="C176" s="103"/>
      <c r="D176" s="109"/>
      <c r="E176" s="109"/>
      <c r="F176" s="109"/>
      <c r="G176" s="109"/>
      <c r="H176" s="109"/>
      <c r="I176" s="114"/>
      <c r="J176" s="103"/>
      <c r="K176" s="152"/>
    </row>
    <row r="177" spans="1:11" ht="50.1" customHeight="1" x14ac:dyDescent="0.25">
      <c r="A177" s="103"/>
      <c r="B177" s="109"/>
      <c r="C177" s="103"/>
      <c r="D177" s="109"/>
      <c r="E177" s="109"/>
      <c r="F177" s="109"/>
      <c r="G177" s="109"/>
      <c r="H177" s="109"/>
      <c r="I177" s="114"/>
      <c r="J177" s="103"/>
      <c r="K177" s="152"/>
    </row>
    <row r="178" spans="1:11" ht="50.1" customHeight="1" x14ac:dyDescent="0.25">
      <c r="A178" s="103"/>
      <c r="B178" s="109"/>
      <c r="C178" s="103"/>
      <c r="D178" s="109"/>
      <c r="E178" s="109"/>
      <c r="F178" s="109"/>
      <c r="G178" s="109"/>
      <c r="H178" s="109"/>
      <c r="I178" s="114"/>
      <c r="J178" s="103"/>
      <c r="K178" s="152"/>
    </row>
    <row r="179" spans="1:11" ht="50.1" customHeight="1" x14ac:dyDescent="0.25">
      <c r="A179" s="103"/>
      <c r="B179" s="109"/>
      <c r="C179" s="103"/>
      <c r="D179" s="109"/>
      <c r="E179" s="109"/>
      <c r="F179" s="109"/>
      <c r="G179" s="109"/>
      <c r="H179" s="109"/>
      <c r="I179" s="114"/>
      <c r="J179" s="103"/>
      <c r="K179" s="152"/>
    </row>
    <row r="180" spans="1:11" ht="50.1" customHeight="1" x14ac:dyDescent="0.25">
      <c r="A180" s="103"/>
      <c r="B180" s="109"/>
      <c r="C180" s="103"/>
      <c r="D180" s="109"/>
      <c r="E180" s="109"/>
      <c r="F180" s="109"/>
      <c r="G180" s="109"/>
      <c r="H180" s="109"/>
      <c r="I180" s="114"/>
      <c r="J180" s="103"/>
      <c r="K180" s="152"/>
    </row>
    <row r="181" spans="1:11" ht="50.1" customHeight="1" x14ac:dyDescent="0.25">
      <c r="A181" s="103"/>
      <c r="B181" s="109"/>
      <c r="C181" s="103"/>
      <c r="D181" s="109"/>
      <c r="E181" s="109"/>
      <c r="F181" s="109"/>
      <c r="G181" s="109"/>
      <c r="H181" s="109"/>
      <c r="I181" s="114"/>
      <c r="J181" s="103"/>
      <c r="K181" s="152"/>
    </row>
    <row r="182" spans="1:11" ht="50.1" customHeight="1" x14ac:dyDescent="0.25">
      <c r="A182" s="103"/>
      <c r="B182" s="109"/>
      <c r="C182" s="103"/>
      <c r="D182" s="109"/>
      <c r="E182" s="109"/>
      <c r="F182" s="109"/>
      <c r="G182" s="109"/>
      <c r="H182" s="109"/>
      <c r="I182" s="114"/>
      <c r="J182" s="103"/>
      <c r="K182" s="152"/>
    </row>
    <row r="183" spans="1:11" ht="50.1" customHeight="1" x14ac:dyDescent="0.25">
      <c r="A183" s="103"/>
      <c r="B183" s="109"/>
      <c r="C183" s="103"/>
      <c r="D183" s="109"/>
      <c r="E183" s="109"/>
      <c r="F183" s="109"/>
      <c r="G183" s="109"/>
      <c r="H183" s="109"/>
      <c r="I183" s="114"/>
      <c r="J183" s="103"/>
      <c r="K183" s="152"/>
    </row>
    <row r="184" spans="1:11" ht="50.1" customHeight="1" x14ac:dyDescent="0.25">
      <c r="A184" s="103"/>
      <c r="B184" s="109"/>
      <c r="C184" s="103"/>
      <c r="D184" s="109"/>
      <c r="E184" s="109"/>
      <c r="F184" s="109"/>
      <c r="G184" s="109"/>
      <c r="H184" s="109"/>
      <c r="I184" s="114"/>
      <c r="J184" s="103"/>
      <c r="K184" s="152"/>
    </row>
    <row r="185" spans="1:11" ht="50.1" customHeight="1" x14ac:dyDescent="0.25">
      <c r="A185" s="103"/>
      <c r="B185" s="109"/>
      <c r="C185" s="103"/>
      <c r="D185" s="109"/>
      <c r="E185" s="109"/>
      <c r="F185" s="109"/>
      <c r="G185" s="109"/>
      <c r="H185" s="109"/>
      <c r="I185" s="114"/>
      <c r="J185" s="103"/>
      <c r="K185" s="152"/>
    </row>
    <row r="186" spans="1:11" ht="50.1" customHeight="1" x14ac:dyDescent="0.25">
      <c r="A186" s="103"/>
      <c r="B186" s="109"/>
      <c r="C186" s="103"/>
      <c r="D186" s="109"/>
      <c r="E186" s="109"/>
      <c r="F186" s="109"/>
      <c r="G186" s="109"/>
      <c r="H186" s="109"/>
      <c r="I186" s="114"/>
      <c r="J186" s="103"/>
      <c r="K186" s="152"/>
    </row>
    <row r="187" spans="1:11" ht="50.1" customHeight="1" x14ac:dyDescent="0.25">
      <c r="A187" s="103"/>
      <c r="B187" s="109"/>
      <c r="C187" s="103"/>
      <c r="D187" s="109"/>
      <c r="E187" s="109"/>
      <c r="F187" s="109"/>
      <c r="G187" s="109"/>
      <c r="H187" s="109"/>
      <c r="I187" s="114"/>
      <c r="J187" s="103"/>
      <c r="K187" s="152"/>
    </row>
    <row r="188" spans="1:11" ht="50.1" customHeight="1" x14ac:dyDescent="0.25">
      <c r="A188" s="103"/>
      <c r="B188" s="109"/>
      <c r="C188" s="103"/>
      <c r="D188" s="109"/>
      <c r="E188" s="109"/>
      <c r="F188" s="109"/>
      <c r="G188" s="109"/>
      <c r="H188" s="109"/>
      <c r="I188" s="114"/>
      <c r="J188" s="103"/>
      <c r="K188" s="152"/>
    </row>
    <row r="189" spans="1:11" ht="50.1" customHeight="1" x14ac:dyDescent="0.25">
      <c r="A189" s="103"/>
      <c r="B189" s="109"/>
      <c r="C189" s="103"/>
      <c r="D189" s="109"/>
      <c r="E189" s="109"/>
      <c r="F189" s="109"/>
      <c r="G189" s="109"/>
      <c r="H189" s="109"/>
      <c r="I189" s="114"/>
      <c r="J189" s="103"/>
      <c r="K189" s="152"/>
    </row>
    <row r="190" spans="1:11" ht="50.1" customHeight="1" x14ac:dyDescent="0.25">
      <c r="A190" s="103"/>
      <c r="B190" s="109"/>
      <c r="C190" s="103"/>
      <c r="D190" s="109"/>
      <c r="E190" s="109"/>
      <c r="F190" s="109"/>
      <c r="G190" s="109"/>
      <c r="H190" s="109"/>
      <c r="I190" s="114"/>
      <c r="J190" s="103"/>
      <c r="K190" s="152"/>
    </row>
    <row r="191" spans="1:11" ht="50.1" customHeight="1" x14ac:dyDescent="0.25">
      <c r="A191" s="103"/>
      <c r="B191" s="109"/>
      <c r="C191" s="103"/>
      <c r="D191" s="109"/>
      <c r="E191" s="109"/>
      <c r="F191" s="109"/>
      <c r="G191" s="109"/>
      <c r="H191" s="109"/>
      <c r="I191" s="114"/>
      <c r="J191" s="103"/>
      <c r="K191" s="152"/>
    </row>
    <row r="192" spans="1:11" ht="50.1" customHeight="1" x14ac:dyDescent="0.25">
      <c r="A192" s="103"/>
      <c r="B192" s="109"/>
      <c r="C192" s="103"/>
      <c r="D192" s="109"/>
      <c r="E192" s="109"/>
      <c r="F192" s="109"/>
      <c r="G192" s="109"/>
      <c r="H192" s="109"/>
      <c r="I192" s="114"/>
      <c r="J192" s="103"/>
      <c r="K192" s="152"/>
    </row>
    <row r="193" spans="1:11" ht="50.1" customHeight="1" x14ac:dyDescent="0.25">
      <c r="A193" s="103"/>
      <c r="B193" s="109"/>
      <c r="C193" s="103"/>
      <c r="D193" s="109"/>
      <c r="E193" s="109"/>
      <c r="F193" s="109"/>
      <c r="G193" s="109"/>
      <c r="H193" s="109"/>
      <c r="I193" s="114"/>
      <c r="J193" s="103"/>
      <c r="K193" s="152"/>
    </row>
    <row r="194" spans="1:11" ht="50.1" customHeight="1" x14ac:dyDescent="0.25">
      <c r="A194" s="103"/>
      <c r="B194" s="109"/>
      <c r="C194" s="103"/>
      <c r="D194" s="109"/>
      <c r="E194" s="109"/>
      <c r="F194" s="109"/>
      <c r="G194" s="109"/>
      <c r="H194" s="109"/>
      <c r="I194" s="114"/>
      <c r="J194" s="103"/>
      <c r="K194" s="152"/>
    </row>
    <row r="195" spans="1:11" ht="50.1" customHeight="1" x14ac:dyDescent="0.25">
      <c r="A195" s="103"/>
      <c r="B195" s="109"/>
      <c r="C195" s="103"/>
      <c r="D195" s="109"/>
      <c r="E195" s="109"/>
      <c r="F195" s="109"/>
      <c r="G195" s="109"/>
      <c r="H195" s="109"/>
      <c r="I195" s="114"/>
      <c r="J195" s="103"/>
      <c r="K195" s="152"/>
    </row>
    <row r="196" spans="1:11" ht="50.1" customHeight="1" x14ac:dyDescent="0.25">
      <c r="A196" s="103"/>
      <c r="B196" s="109"/>
      <c r="C196" s="103"/>
      <c r="D196" s="109"/>
      <c r="E196" s="109"/>
      <c r="F196" s="109"/>
      <c r="G196" s="109"/>
      <c r="H196" s="109"/>
      <c r="I196" s="114"/>
      <c r="J196" s="103"/>
      <c r="K196" s="152"/>
    </row>
    <row r="197" spans="1:11" ht="50.1" customHeight="1" x14ac:dyDescent="0.25">
      <c r="A197" s="103"/>
      <c r="B197" s="109"/>
      <c r="C197" s="103"/>
      <c r="D197" s="109"/>
      <c r="E197" s="109"/>
      <c r="F197" s="109"/>
      <c r="G197" s="109"/>
      <c r="H197" s="109"/>
      <c r="I197" s="114"/>
      <c r="J197" s="103"/>
      <c r="K197" s="152"/>
    </row>
    <row r="198" spans="1:11" ht="50.1" customHeight="1" x14ac:dyDescent="0.25">
      <c r="A198" s="103"/>
      <c r="B198" s="109"/>
      <c r="C198" s="103"/>
      <c r="D198" s="109"/>
      <c r="E198" s="109"/>
      <c r="F198" s="109"/>
      <c r="G198" s="109"/>
      <c r="H198" s="109"/>
      <c r="I198" s="114"/>
      <c r="J198" s="103"/>
      <c r="K198" s="152"/>
    </row>
    <row r="199" spans="1:11" ht="50.1" customHeight="1" x14ac:dyDescent="0.25">
      <c r="A199" s="103"/>
      <c r="B199" s="109"/>
      <c r="C199" s="103"/>
      <c r="D199" s="109"/>
      <c r="E199" s="109"/>
      <c r="F199" s="109"/>
      <c r="G199" s="109"/>
      <c r="H199" s="109"/>
      <c r="I199" s="114"/>
      <c r="J199" s="103"/>
      <c r="K199" s="152"/>
    </row>
    <row r="200" spans="1:11" ht="50.1" customHeight="1" x14ac:dyDescent="0.25">
      <c r="A200" s="103"/>
      <c r="B200" s="109"/>
      <c r="C200" s="103"/>
      <c r="D200" s="109"/>
      <c r="E200" s="109"/>
      <c r="F200" s="109"/>
      <c r="G200" s="109"/>
      <c r="H200" s="109"/>
      <c r="I200" s="114"/>
      <c r="J200" s="103"/>
      <c r="K200" s="152"/>
    </row>
    <row r="201" spans="1:11" ht="50.1" customHeight="1" x14ac:dyDescent="0.25">
      <c r="A201" s="103"/>
      <c r="B201" s="109"/>
      <c r="C201" s="103"/>
      <c r="D201" s="109"/>
      <c r="E201" s="109"/>
      <c r="F201" s="109"/>
      <c r="G201" s="109"/>
      <c r="H201" s="109"/>
      <c r="I201" s="114"/>
      <c r="J201" s="103"/>
      <c r="K201" s="152"/>
    </row>
    <row r="202" spans="1:11" ht="50.1" customHeight="1" x14ac:dyDescent="0.25">
      <c r="A202" s="103"/>
      <c r="B202" s="109"/>
      <c r="C202" s="103"/>
      <c r="D202" s="109"/>
      <c r="E202" s="109"/>
      <c r="F202" s="109"/>
      <c r="G202" s="109"/>
      <c r="H202" s="109"/>
      <c r="I202" s="114"/>
      <c r="J202" s="103"/>
      <c r="K202" s="152"/>
    </row>
    <row r="203" spans="1:11" ht="50.1" customHeight="1" x14ac:dyDescent="0.25">
      <c r="A203" s="103"/>
      <c r="B203" s="109"/>
      <c r="C203" s="103"/>
      <c r="D203" s="109"/>
      <c r="E203" s="109"/>
      <c r="F203" s="109"/>
      <c r="G203" s="109"/>
      <c r="H203" s="109"/>
      <c r="I203" s="114"/>
      <c r="J203" s="103"/>
      <c r="K203" s="152"/>
    </row>
    <row r="204" spans="1:11" ht="50.1" customHeight="1" x14ac:dyDescent="0.25">
      <c r="A204" s="103"/>
      <c r="B204" s="109"/>
      <c r="C204" s="103"/>
      <c r="D204" s="109"/>
      <c r="E204" s="109"/>
      <c r="F204" s="109"/>
      <c r="G204" s="109"/>
      <c r="H204" s="109"/>
      <c r="I204" s="114"/>
      <c r="J204" s="103"/>
      <c r="K204" s="152"/>
    </row>
    <row r="205" spans="1:11" ht="50.1" customHeight="1" x14ac:dyDescent="0.25">
      <c r="A205" s="103"/>
      <c r="B205" s="109"/>
      <c r="C205" s="103"/>
      <c r="D205" s="109"/>
      <c r="E205" s="109"/>
      <c r="F205" s="109"/>
      <c r="G205" s="109"/>
      <c r="H205" s="109"/>
      <c r="I205" s="114"/>
      <c r="J205" s="103"/>
      <c r="K205" s="152"/>
    </row>
    <row r="206" spans="1:11" ht="50.1" customHeight="1" x14ac:dyDescent="0.25">
      <c r="A206" s="103"/>
      <c r="B206" s="109"/>
      <c r="C206" s="103"/>
      <c r="D206" s="109"/>
      <c r="E206" s="109"/>
      <c r="F206" s="109"/>
      <c r="G206" s="109"/>
      <c r="H206" s="109"/>
      <c r="I206" s="114"/>
      <c r="J206" s="103"/>
      <c r="K206" s="152"/>
    </row>
    <row r="207" spans="1:11" ht="50.1" customHeight="1" x14ac:dyDescent="0.25">
      <c r="A207" s="103"/>
      <c r="B207" s="109"/>
      <c r="C207" s="103"/>
      <c r="D207" s="109"/>
      <c r="E207" s="109"/>
      <c r="F207" s="109"/>
      <c r="G207" s="109"/>
      <c r="H207" s="109"/>
      <c r="I207" s="114"/>
      <c r="J207" s="103"/>
      <c r="K207" s="152"/>
    </row>
    <row r="208" spans="1:11" ht="50.1" customHeight="1" x14ac:dyDescent="0.25">
      <c r="A208" s="103"/>
      <c r="B208" s="109"/>
      <c r="C208" s="103"/>
      <c r="D208" s="109"/>
      <c r="E208" s="109"/>
      <c r="F208" s="109"/>
      <c r="G208" s="109"/>
      <c r="H208" s="109"/>
      <c r="I208" s="114"/>
      <c r="J208" s="103"/>
      <c r="K208" s="152"/>
    </row>
    <row r="209" spans="1:11" ht="50.1" customHeight="1" x14ac:dyDescent="0.25">
      <c r="A209" s="103"/>
      <c r="B209" s="109"/>
      <c r="C209" s="103"/>
      <c r="D209" s="109"/>
      <c r="E209" s="109"/>
      <c r="F209" s="109"/>
      <c r="G209" s="109"/>
      <c r="H209" s="109"/>
      <c r="I209" s="114"/>
      <c r="J209" s="103"/>
      <c r="K209" s="152"/>
    </row>
    <row r="210" spans="1:11" ht="50.1" customHeight="1" x14ac:dyDescent="0.25">
      <c r="A210" s="103"/>
      <c r="B210" s="109"/>
      <c r="C210" s="103"/>
      <c r="D210" s="109"/>
      <c r="E210" s="109"/>
      <c r="F210" s="109"/>
      <c r="G210" s="109"/>
      <c r="H210" s="109"/>
      <c r="I210" s="114"/>
      <c r="J210" s="103"/>
      <c r="K210" s="152"/>
    </row>
    <row r="211" spans="1:11" ht="50.1" customHeight="1" x14ac:dyDescent="0.25">
      <c r="A211" s="103"/>
      <c r="B211" s="109"/>
      <c r="C211" s="103"/>
      <c r="D211" s="109"/>
      <c r="E211" s="109"/>
      <c r="F211" s="109"/>
      <c r="G211" s="109"/>
      <c r="H211" s="109"/>
      <c r="I211" s="114"/>
      <c r="J211" s="103"/>
      <c r="K211" s="152"/>
    </row>
    <row r="212" spans="1:11" ht="50.1" customHeight="1" x14ac:dyDescent="0.25">
      <c r="A212" s="103"/>
      <c r="B212" s="109"/>
      <c r="C212" s="103"/>
      <c r="D212" s="109"/>
      <c r="E212" s="109"/>
      <c r="F212" s="109"/>
      <c r="G212" s="109"/>
      <c r="H212" s="109"/>
      <c r="I212" s="114"/>
      <c r="J212" s="103"/>
      <c r="K212" s="152"/>
    </row>
    <row r="213" spans="1:11" ht="50.1" customHeight="1" x14ac:dyDescent="0.25">
      <c r="A213" s="103"/>
      <c r="B213" s="109"/>
      <c r="C213" s="103"/>
      <c r="D213" s="109"/>
      <c r="E213" s="109"/>
      <c r="F213" s="109"/>
      <c r="G213" s="109"/>
      <c r="H213" s="109"/>
      <c r="I213" s="114"/>
      <c r="J213" s="103"/>
      <c r="K213" s="152"/>
    </row>
    <row r="214" spans="1:11" ht="50.1" customHeight="1" x14ac:dyDescent="0.25">
      <c r="A214" s="103"/>
      <c r="B214" s="109"/>
      <c r="C214" s="103"/>
      <c r="D214" s="109"/>
      <c r="E214" s="109"/>
      <c r="F214" s="109"/>
      <c r="G214" s="109"/>
      <c r="H214" s="109"/>
      <c r="I214" s="114"/>
      <c r="J214" s="103"/>
      <c r="K214" s="152"/>
    </row>
    <row r="215" spans="1:11" ht="50.1" customHeight="1" x14ac:dyDescent="0.25">
      <c r="A215" s="103"/>
      <c r="B215" s="109"/>
      <c r="C215" s="103"/>
      <c r="D215" s="109"/>
      <c r="E215" s="109"/>
      <c r="F215" s="109"/>
      <c r="G215" s="109"/>
      <c r="H215" s="109"/>
      <c r="I215" s="114"/>
      <c r="J215" s="103"/>
      <c r="K215" s="152"/>
    </row>
    <row r="216" spans="1:11" ht="50.1" customHeight="1" x14ac:dyDescent="0.25">
      <c r="A216" s="103"/>
      <c r="B216" s="109"/>
      <c r="C216" s="103"/>
      <c r="D216" s="109"/>
      <c r="E216" s="109"/>
      <c r="F216" s="109"/>
      <c r="G216" s="109"/>
      <c r="H216" s="109"/>
      <c r="I216" s="114"/>
      <c r="J216" s="103"/>
      <c r="K216" s="152"/>
    </row>
    <row r="217" spans="1:11" ht="50.1" customHeight="1" x14ac:dyDescent="0.25">
      <c r="A217" s="103"/>
      <c r="B217" s="109"/>
      <c r="C217" s="103"/>
      <c r="D217" s="109"/>
      <c r="E217" s="109"/>
      <c r="F217" s="109"/>
      <c r="G217" s="109"/>
      <c r="H217" s="109"/>
      <c r="I217" s="114"/>
      <c r="J217" s="103"/>
      <c r="K217" s="152"/>
    </row>
    <row r="218" spans="1:11" ht="50.1" customHeight="1" x14ac:dyDescent="0.25">
      <c r="A218" s="103"/>
      <c r="B218" s="109"/>
      <c r="C218" s="103"/>
      <c r="D218" s="109"/>
      <c r="E218" s="109"/>
      <c r="F218" s="109"/>
      <c r="G218" s="109"/>
      <c r="H218" s="109"/>
      <c r="I218" s="114"/>
      <c r="J218" s="103"/>
      <c r="K218" s="152"/>
    </row>
    <row r="219" spans="1:11" ht="50.1" customHeight="1" x14ac:dyDescent="0.25">
      <c r="A219" s="103"/>
      <c r="B219" s="109"/>
      <c r="C219" s="103"/>
      <c r="D219" s="109"/>
      <c r="E219" s="109"/>
      <c r="F219" s="109"/>
      <c r="G219" s="109"/>
      <c r="H219" s="109"/>
      <c r="I219" s="114"/>
      <c r="J219" s="103"/>
      <c r="K219" s="152"/>
    </row>
    <row r="220" spans="1:11" ht="50.1" customHeight="1" x14ac:dyDescent="0.25">
      <c r="A220" s="103"/>
      <c r="B220" s="109"/>
      <c r="C220" s="103"/>
      <c r="D220" s="109"/>
      <c r="E220" s="109"/>
      <c r="F220" s="109"/>
      <c r="G220" s="109"/>
      <c r="H220" s="109"/>
      <c r="I220" s="114"/>
      <c r="J220" s="103"/>
      <c r="K220" s="152"/>
    </row>
    <row r="221" spans="1:11" ht="50.1" customHeight="1" x14ac:dyDescent="0.25">
      <c r="A221" s="103"/>
      <c r="B221" s="109"/>
      <c r="C221" s="103"/>
      <c r="D221" s="109"/>
      <c r="E221" s="109"/>
      <c r="F221" s="109"/>
      <c r="G221" s="109"/>
      <c r="H221" s="109"/>
      <c r="I221" s="114"/>
      <c r="J221" s="103"/>
      <c r="K221" s="152"/>
    </row>
    <row r="222" spans="1:11" ht="50.1" customHeight="1" x14ac:dyDescent="0.25">
      <c r="A222" s="103"/>
      <c r="B222" s="109"/>
      <c r="C222" s="103"/>
      <c r="D222" s="109"/>
      <c r="E222" s="109"/>
      <c r="F222" s="109"/>
      <c r="G222" s="109"/>
      <c r="H222" s="109"/>
      <c r="I222" s="114"/>
      <c r="J222" s="103"/>
      <c r="K222" s="152"/>
    </row>
    <row r="223" spans="1:11" ht="50.1" customHeight="1" x14ac:dyDescent="0.25">
      <c r="A223" s="103"/>
      <c r="B223" s="109"/>
      <c r="C223" s="103"/>
      <c r="D223" s="109"/>
      <c r="E223" s="109"/>
      <c r="F223" s="109"/>
      <c r="G223" s="109"/>
      <c r="H223" s="109"/>
      <c r="I223" s="114"/>
      <c r="J223" s="103"/>
      <c r="K223" s="152"/>
    </row>
    <row r="224" spans="1:11" ht="50.1" customHeight="1" x14ac:dyDescent="0.25">
      <c r="A224" s="103"/>
      <c r="B224" s="109"/>
      <c r="C224" s="103"/>
      <c r="D224" s="109"/>
      <c r="E224" s="109"/>
      <c r="F224" s="109"/>
      <c r="G224" s="109"/>
      <c r="H224" s="109"/>
      <c r="I224" s="114"/>
      <c r="J224" s="103"/>
      <c r="K224" s="152"/>
    </row>
    <row r="225" spans="1:11" ht="50.1" customHeight="1" x14ac:dyDescent="0.25">
      <c r="A225" s="103"/>
      <c r="B225" s="109"/>
      <c r="C225" s="103"/>
      <c r="D225" s="109"/>
      <c r="E225" s="109"/>
      <c r="F225" s="109"/>
      <c r="G225" s="109"/>
      <c r="H225" s="109"/>
      <c r="I225" s="114"/>
      <c r="J225" s="103"/>
      <c r="K225" s="152"/>
    </row>
    <row r="226" spans="1:11" ht="50.1" customHeight="1" x14ac:dyDescent="0.25">
      <c r="A226" s="103"/>
      <c r="B226" s="109"/>
      <c r="C226" s="103"/>
      <c r="D226" s="109"/>
      <c r="E226" s="109"/>
      <c r="F226" s="109"/>
      <c r="G226" s="109"/>
      <c r="H226" s="109"/>
      <c r="I226" s="114"/>
      <c r="J226" s="103"/>
      <c r="K226" s="152"/>
    </row>
    <row r="227" spans="1:11" ht="50.1" customHeight="1" x14ac:dyDescent="0.25">
      <c r="A227" s="103"/>
      <c r="B227" s="109"/>
      <c r="C227" s="103"/>
      <c r="D227" s="109"/>
      <c r="E227" s="109"/>
      <c r="F227" s="109"/>
      <c r="G227" s="109"/>
      <c r="H227" s="109"/>
      <c r="I227" s="114"/>
      <c r="J227" s="103"/>
      <c r="K227" s="152"/>
    </row>
    <row r="228" spans="1:11" ht="50.1" customHeight="1" x14ac:dyDescent="0.25">
      <c r="A228" s="103"/>
      <c r="B228" s="109"/>
      <c r="C228" s="103"/>
      <c r="D228" s="109"/>
      <c r="E228" s="109"/>
      <c r="F228" s="109"/>
      <c r="G228" s="109"/>
      <c r="H228" s="109"/>
      <c r="I228" s="114"/>
      <c r="J228" s="103"/>
      <c r="K228" s="152"/>
    </row>
    <row r="229" spans="1:11" ht="50.1" customHeight="1" x14ac:dyDescent="0.25">
      <c r="A229" s="103"/>
      <c r="B229" s="109"/>
      <c r="C229" s="103"/>
      <c r="D229" s="109"/>
      <c r="E229" s="109"/>
      <c r="F229" s="109"/>
      <c r="G229" s="109"/>
      <c r="H229" s="109"/>
      <c r="I229" s="114"/>
      <c r="J229" s="103"/>
      <c r="K229" s="152"/>
    </row>
    <row r="230" spans="1:11" ht="50.1" customHeight="1" x14ac:dyDescent="0.25">
      <c r="A230" s="103"/>
      <c r="B230" s="109"/>
      <c r="C230" s="103"/>
      <c r="D230" s="109"/>
      <c r="E230" s="109"/>
      <c r="F230" s="109"/>
      <c r="G230" s="109"/>
      <c r="H230" s="109"/>
      <c r="I230" s="114"/>
      <c r="J230" s="103"/>
      <c r="K230" s="152"/>
    </row>
    <row r="231" spans="1:11" ht="50.1" customHeight="1" x14ac:dyDescent="0.25">
      <c r="A231" s="103"/>
      <c r="B231" s="109"/>
      <c r="C231" s="103"/>
      <c r="D231" s="109"/>
      <c r="E231" s="109"/>
      <c r="F231" s="109"/>
      <c r="G231" s="109"/>
      <c r="H231" s="109"/>
      <c r="I231" s="114"/>
      <c r="J231" s="103"/>
      <c r="K231" s="152"/>
    </row>
    <row r="232" spans="1:11" ht="50.1" customHeight="1" x14ac:dyDescent="0.25">
      <c r="A232" s="103"/>
      <c r="B232" s="109"/>
      <c r="C232" s="103"/>
      <c r="D232" s="109"/>
      <c r="E232" s="109"/>
      <c r="F232" s="109"/>
      <c r="G232" s="109"/>
      <c r="H232" s="109"/>
      <c r="I232" s="114"/>
      <c r="J232" s="103"/>
      <c r="K232" s="152"/>
    </row>
    <row r="233" spans="1:11" ht="50.1" customHeight="1" x14ac:dyDescent="0.25">
      <c r="A233" s="103"/>
      <c r="B233" s="109"/>
      <c r="C233" s="103"/>
      <c r="D233" s="109"/>
      <c r="E233" s="109"/>
      <c r="F233" s="109"/>
      <c r="G233" s="109"/>
      <c r="H233" s="109"/>
      <c r="I233" s="114"/>
      <c r="J233" s="103"/>
      <c r="K233" s="152"/>
    </row>
    <row r="234" spans="1:11" ht="50.1" customHeight="1" x14ac:dyDescent="0.25">
      <c r="A234" s="103"/>
      <c r="B234" s="109"/>
      <c r="C234" s="103"/>
      <c r="D234" s="109"/>
      <c r="E234" s="109"/>
      <c r="F234" s="109"/>
      <c r="G234" s="109"/>
      <c r="H234" s="109"/>
      <c r="I234" s="114"/>
      <c r="J234" s="103"/>
      <c r="K234" s="152"/>
    </row>
    <row r="235" spans="1:11" ht="50.1" customHeight="1" x14ac:dyDescent="0.25">
      <c r="A235" s="103"/>
      <c r="B235" s="109"/>
      <c r="C235" s="103"/>
      <c r="D235" s="109"/>
      <c r="E235" s="109"/>
      <c r="F235" s="109"/>
      <c r="G235" s="109"/>
      <c r="H235" s="109"/>
      <c r="I235" s="114"/>
      <c r="J235" s="103"/>
      <c r="K235" s="152"/>
    </row>
    <row r="236" spans="1:11" ht="50.1" customHeight="1" x14ac:dyDescent="0.25">
      <c r="A236" s="103"/>
      <c r="B236" s="109"/>
      <c r="C236" s="103"/>
      <c r="D236" s="109"/>
      <c r="E236" s="109"/>
      <c r="F236" s="109"/>
      <c r="G236" s="109"/>
      <c r="H236" s="109"/>
      <c r="I236" s="114"/>
      <c r="J236" s="103"/>
      <c r="K236" s="152"/>
    </row>
    <row r="237" spans="1:11" ht="50.1" customHeight="1" x14ac:dyDescent="0.25">
      <c r="A237" s="103"/>
      <c r="B237" s="109"/>
      <c r="C237" s="103"/>
      <c r="D237" s="109"/>
      <c r="E237" s="109"/>
      <c r="F237" s="109"/>
      <c r="G237" s="109"/>
      <c r="H237" s="109"/>
      <c r="I237" s="114"/>
      <c r="J237" s="103"/>
      <c r="K237" s="152"/>
    </row>
    <row r="238" spans="1:11" ht="50.1" customHeight="1" x14ac:dyDescent="0.25">
      <c r="A238" s="103"/>
      <c r="B238" s="109"/>
      <c r="C238" s="103"/>
      <c r="D238" s="109"/>
      <c r="E238" s="109"/>
      <c r="F238" s="109"/>
      <c r="G238" s="109"/>
      <c r="H238" s="109"/>
      <c r="I238" s="114"/>
      <c r="J238" s="103"/>
      <c r="K238" s="152"/>
    </row>
    <row r="239" spans="1:11" ht="50.1" customHeight="1" x14ac:dyDescent="0.25">
      <c r="A239" s="103"/>
      <c r="B239" s="109"/>
      <c r="C239" s="103"/>
      <c r="D239" s="109"/>
      <c r="E239" s="109"/>
      <c r="F239" s="109"/>
      <c r="G239" s="109"/>
      <c r="H239" s="109"/>
      <c r="I239" s="114"/>
      <c r="J239" s="103"/>
      <c r="K239" s="152"/>
    </row>
    <row r="240" spans="1:11" ht="50.1" customHeight="1" x14ac:dyDescent="0.25">
      <c r="A240" s="103"/>
      <c r="B240" s="109"/>
      <c r="C240" s="103"/>
      <c r="D240" s="109"/>
      <c r="E240" s="109"/>
      <c r="F240" s="109"/>
      <c r="G240" s="109"/>
      <c r="H240" s="109"/>
      <c r="I240" s="114"/>
      <c r="J240" s="103"/>
      <c r="K240" s="152"/>
    </row>
    <row r="241" spans="1:11" ht="50.1" customHeight="1" x14ac:dyDescent="0.25">
      <c r="A241" s="103"/>
      <c r="B241" s="109"/>
      <c r="C241" s="103"/>
      <c r="D241" s="109"/>
      <c r="E241" s="109"/>
      <c r="F241" s="109"/>
      <c r="G241" s="109"/>
      <c r="H241" s="109"/>
      <c r="I241" s="114"/>
      <c r="J241" s="103"/>
      <c r="K241" s="152"/>
    </row>
    <row r="242" spans="1:11" ht="50.1" customHeight="1" x14ac:dyDescent="0.25">
      <c r="A242" s="103"/>
      <c r="B242" s="109"/>
      <c r="C242" s="103"/>
      <c r="D242" s="109"/>
      <c r="E242" s="109"/>
      <c r="F242" s="109"/>
      <c r="G242" s="109"/>
      <c r="H242" s="109"/>
      <c r="I242" s="114"/>
      <c r="J242" s="103"/>
      <c r="K242" s="152"/>
    </row>
    <row r="243" spans="1:11" ht="50.1" customHeight="1" x14ac:dyDescent="0.25">
      <c r="A243" s="103"/>
      <c r="B243" s="109"/>
      <c r="C243" s="103"/>
      <c r="D243" s="109"/>
      <c r="E243" s="109"/>
      <c r="F243" s="109"/>
      <c r="G243" s="109"/>
      <c r="H243" s="109"/>
      <c r="I243" s="114"/>
      <c r="J243" s="103"/>
      <c r="K243" s="152"/>
    </row>
    <row r="244" spans="1:11" ht="50.1" customHeight="1" x14ac:dyDescent="0.25">
      <c r="A244" s="103"/>
      <c r="B244" s="109"/>
      <c r="C244" s="103"/>
      <c r="D244" s="109"/>
      <c r="E244" s="109"/>
      <c r="F244" s="109"/>
      <c r="G244" s="109"/>
      <c r="H244" s="109"/>
      <c r="I244" s="114"/>
      <c r="J244" s="103"/>
      <c r="K244" s="152"/>
    </row>
    <row r="245" spans="1:11" ht="50.1" customHeight="1" x14ac:dyDescent="0.25">
      <c r="A245" s="103"/>
      <c r="B245" s="109"/>
      <c r="C245" s="103"/>
      <c r="D245" s="109"/>
      <c r="E245" s="109"/>
      <c r="F245" s="109"/>
      <c r="G245" s="109"/>
      <c r="H245" s="109"/>
      <c r="I245" s="114"/>
      <c r="J245" s="103"/>
      <c r="K245" s="152"/>
    </row>
    <row r="246" spans="1:11" ht="50.1" customHeight="1" x14ac:dyDescent="0.25">
      <c r="A246" s="103"/>
      <c r="B246" s="109"/>
      <c r="C246" s="103"/>
      <c r="D246" s="109"/>
      <c r="E246" s="109"/>
      <c r="F246" s="109"/>
      <c r="G246" s="109"/>
      <c r="H246" s="109"/>
      <c r="I246" s="114"/>
      <c r="J246" s="103"/>
      <c r="K246" s="152"/>
    </row>
    <row r="247" spans="1:11" ht="50.1" customHeight="1" x14ac:dyDescent="0.25">
      <c r="A247" s="103"/>
      <c r="B247" s="109"/>
      <c r="C247" s="103"/>
      <c r="D247" s="109"/>
      <c r="E247" s="109"/>
      <c r="F247" s="109"/>
      <c r="G247" s="109"/>
      <c r="H247" s="109"/>
      <c r="I247" s="114"/>
      <c r="J247" s="103"/>
      <c r="K247" s="152"/>
    </row>
    <row r="248" spans="1:11" ht="50.1" customHeight="1" x14ac:dyDescent="0.25">
      <c r="A248" s="103"/>
      <c r="B248" s="109"/>
      <c r="C248" s="103"/>
      <c r="D248" s="109"/>
      <c r="E248" s="109"/>
      <c r="F248" s="109"/>
      <c r="G248" s="109"/>
      <c r="H248" s="109"/>
      <c r="I248" s="114"/>
      <c r="J248" s="103"/>
      <c r="K248" s="152"/>
    </row>
    <row r="249" spans="1:11" ht="50.1" customHeight="1" x14ac:dyDescent="0.25">
      <c r="A249" s="103"/>
      <c r="B249" s="109"/>
      <c r="C249" s="103"/>
      <c r="D249" s="109"/>
      <c r="E249" s="109"/>
      <c r="F249" s="109"/>
      <c r="G249" s="109"/>
      <c r="H249" s="109"/>
      <c r="I249" s="114"/>
      <c r="J249" s="103"/>
      <c r="K249" s="152"/>
    </row>
    <row r="250" spans="1:11" ht="50.1" customHeight="1" x14ac:dyDescent="0.25">
      <c r="A250" s="103"/>
      <c r="B250" s="109"/>
      <c r="C250" s="103"/>
      <c r="D250" s="109"/>
      <c r="E250" s="109"/>
      <c r="F250" s="109"/>
      <c r="G250" s="109"/>
      <c r="H250" s="109"/>
      <c r="I250" s="114"/>
      <c r="J250" s="103"/>
      <c r="K250" s="152"/>
    </row>
    <row r="251" spans="1:11" ht="50.1" customHeight="1" x14ac:dyDescent="0.25">
      <c r="A251" s="103"/>
      <c r="B251" s="109"/>
      <c r="C251" s="103"/>
      <c r="D251" s="109"/>
      <c r="E251" s="109"/>
      <c r="F251" s="109"/>
      <c r="G251" s="109"/>
      <c r="H251" s="109"/>
      <c r="I251" s="114"/>
      <c r="J251" s="103"/>
      <c r="K251" s="152"/>
    </row>
    <row r="252" spans="1:11" ht="50.1" customHeight="1" x14ac:dyDescent="0.25">
      <c r="A252" s="103"/>
      <c r="B252" s="109"/>
      <c r="C252" s="103"/>
      <c r="D252" s="109"/>
      <c r="E252" s="109"/>
      <c r="F252" s="109"/>
      <c r="G252" s="109"/>
      <c r="H252" s="109"/>
      <c r="I252" s="114"/>
      <c r="J252" s="103"/>
      <c r="K252" s="152"/>
    </row>
    <row r="253" spans="1:11" ht="50.1" customHeight="1" x14ac:dyDescent="0.25">
      <c r="A253" s="103"/>
      <c r="B253" s="109"/>
      <c r="C253" s="103"/>
      <c r="D253" s="109"/>
      <c r="E253" s="109"/>
      <c r="F253" s="109"/>
      <c r="G253" s="109"/>
      <c r="H253" s="109"/>
      <c r="I253" s="114"/>
      <c r="J253" s="103"/>
      <c r="K253" s="152"/>
    </row>
    <row r="254" spans="1:11" ht="50.1" customHeight="1" x14ac:dyDescent="0.25">
      <c r="A254" s="103"/>
      <c r="B254" s="109"/>
      <c r="C254" s="103"/>
      <c r="D254" s="109"/>
      <c r="E254" s="109"/>
      <c r="F254" s="109"/>
      <c r="G254" s="109"/>
      <c r="H254" s="109"/>
      <c r="I254" s="114"/>
      <c r="J254" s="103"/>
      <c r="K254" s="152"/>
    </row>
    <row r="255" spans="1:11" ht="50.1" customHeight="1" x14ac:dyDescent="0.25">
      <c r="A255" s="103"/>
      <c r="B255" s="109"/>
      <c r="C255" s="103"/>
      <c r="D255" s="109"/>
      <c r="E255" s="109"/>
      <c r="F255" s="109"/>
      <c r="G255" s="109"/>
      <c r="H255" s="109"/>
      <c r="I255" s="114"/>
      <c r="J255" s="103"/>
      <c r="K255" s="152"/>
    </row>
    <row r="256" spans="1:11" ht="50.1" customHeight="1" x14ac:dyDescent="0.25">
      <c r="A256" s="103"/>
      <c r="B256" s="109"/>
      <c r="C256" s="103"/>
      <c r="D256" s="109"/>
      <c r="E256" s="109"/>
      <c r="F256" s="109"/>
      <c r="G256" s="109"/>
      <c r="H256" s="109"/>
      <c r="I256" s="114"/>
      <c r="J256" s="103"/>
      <c r="K256" s="152"/>
    </row>
    <row r="257" spans="1:11" ht="50.1" customHeight="1" x14ac:dyDescent="0.25">
      <c r="A257" s="103"/>
      <c r="B257" s="109"/>
      <c r="C257" s="103"/>
      <c r="D257" s="109"/>
      <c r="E257" s="109"/>
      <c r="F257" s="109"/>
      <c r="G257" s="109"/>
      <c r="H257" s="109"/>
      <c r="I257" s="114"/>
      <c r="J257" s="103"/>
      <c r="K257" s="152"/>
    </row>
    <row r="258" spans="1:11" ht="50.1" customHeight="1" x14ac:dyDescent="0.25">
      <c r="A258" s="103"/>
      <c r="B258" s="109"/>
      <c r="C258" s="103"/>
      <c r="D258" s="109"/>
      <c r="E258" s="109"/>
      <c r="F258" s="109"/>
      <c r="G258" s="109"/>
      <c r="H258" s="109"/>
      <c r="I258" s="114"/>
      <c r="J258" s="103"/>
      <c r="K258" s="152"/>
    </row>
    <row r="259" spans="1:11" ht="50.1" customHeight="1" x14ac:dyDescent="0.25">
      <c r="A259" s="103"/>
      <c r="B259" s="109"/>
      <c r="C259" s="103"/>
      <c r="D259" s="109"/>
      <c r="E259" s="109"/>
      <c r="F259" s="109"/>
      <c r="G259" s="109"/>
      <c r="H259" s="109"/>
      <c r="I259" s="114"/>
      <c r="J259" s="103"/>
      <c r="K259" s="152"/>
    </row>
    <row r="260" spans="1:11" ht="50.1" customHeight="1" x14ac:dyDescent="0.25">
      <c r="A260" s="103"/>
      <c r="B260" s="109"/>
      <c r="C260" s="103"/>
      <c r="D260" s="109"/>
      <c r="E260" s="109"/>
      <c r="F260" s="109"/>
      <c r="G260" s="109"/>
      <c r="H260" s="109"/>
      <c r="I260" s="114"/>
      <c r="J260" s="103"/>
      <c r="K260" s="152"/>
    </row>
    <row r="261" spans="1:11" ht="50.1" customHeight="1" x14ac:dyDescent="0.25">
      <c r="A261" s="103"/>
      <c r="B261" s="109"/>
      <c r="C261" s="103"/>
      <c r="D261" s="109"/>
      <c r="E261" s="109"/>
      <c r="F261" s="109"/>
      <c r="G261" s="109"/>
      <c r="H261" s="109"/>
      <c r="I261" s="114"/>
      <c r="J261" s="103"/>
      <c r="K261" s="152"/>
    </row>
    <row r="262" spans="1:11" ht="50.1" customHeight="1" x14ac:dyDescent="0.25">
      <c r="A262" s="103"/>
      <c r="B262" s="109"/>
      <c r="C262" s="103"/>
      <c r="D262" s="109"/>
      <c r="E262" s="109"/>
      <c r="F262" s="109"/>
      <c r="G262" s="109"/>
      <c r="H262" s="109"/>
      <c r="I262" s="114"/>
      <c r="J262" s="103"/>
      <c r="K262" s="152"/>
    </row>
    <row r="263" spans="1:11" ht="50.1" customHeight="1" x14ac:dyDescent="0.25">
      <c r="A263" s="103"/>
      <c r="B263" s="109"/>
      <c r="C263" s="103"/>
      <c r="D263" s="109"/>
      <c r="E263" s="109"/>
      <c r="F263" s="109"/>
      <c r="G263" s="109"/>
      <c r="H263" s="109"/>
      <c r="I263" s="114"/>
      <c r="J263" s="103"/>
      <c r="K263" s="152"/>
    </row>
    <row r="264" spans="1:11" ht="50.1" customHeight="1" x14ac:dyDescent="0.25">
      <c r="A264" s="103"/>
      <c r="B264" s="109"/>
      <c r="C264" s="103"/>
      <c r="D264" s="109"/>
      <c r="E264" s="109"/>
      <c r="F264" s="109"/>
      <c r="G264" s="109"/>
      <c r="H264" s="109"/>
      <c r="I264" s="114"/>
      <c r="J264" s="103"/>
      <c r="K264" s="152"/>
    </row>
    <row r="265" spans="1:11" ht="50.1" customHeight="1" x14ac:dyDescent="0.25">
      <c r="A265" s="103"/>
      <c r="B265" s="109"/>
      <c r="C265" s="103"/>
      <c r="D265" s="109"/>
      <c r="E265" s="109"/>
      <c r="F265" s="109"/>
      <c r="G265" s="109"/>
      <c r="H265" s="109"/>
      <c r="I265" s="114"/>
      <c r="J265" s="103"/>
      <c r="K265" s="152"/>
    </row>
    <row r="266" spans="1:11" ht="50.1" customHeight="1" x14ac:dyDescent="0.25">
      <c r="A266" s="103"/>
      <c r="B266" s="109"/>
      <c r="C266" s="103"/>
      <c r="D266" s="109"/>
      <c r="E266" s="109"/>
      <c r="F266" s="109"/>
      <c r="G266" s="109"/>
      <c r="H266" s="109"/>
      <c r="I266" s="114"/>
      <c r="J266" s="103"/>
      <c r="K266" s="152"/>
    </row>
    <row r="267" spans="1:11" ht="50.1" customHeight="1" x14ac:dyDescent="0.25">
      <c r="A267" s="103"/>
      <c r="B267" s="109"/>
      <c r="C267" s="103"/>
      <c r="D267" s="109"/>
      <c r="E267" s="109"/>
      <c r="F267" s="109"/>
      <c r="G267" s="109"/>
      <c r="H267" s="109"/>
      <c r="I267" s="114"/>
      <c r="J267" s="103"/>
      <c r="K267" s="152"/>
    </row>
    <row r="268" spans="1:11" ht="50.1" customHeight="1" x14ac:dyDescent="0.25">
      <c r="A268" s="103"/>
      <c r="B268" s="109"/>
      <c r="C268" s="103"/>
      <c r="D268" s="109"/>
      <c r="E268" s="109"/>
      <c r="F268" s="109"/>
      <c r="G268" s="109"/>
      <c r="H268" s="109"/>
      <c r="I268" s="114"/>
      <c r="J268" s="103"/>
      <c r="K268" s="152"/>
    </row>
    <row r="269" spans="1:11" ht="50.1" customHeight="1" x14ac:dyDescent="0.25">
      <c r="A269" s="103"/>
      <c r="B269" s="109"/>
      <c r="C269" s="103"/>
      <c r="D269" s="109"/>
      <c r="E269" s="109"/>
      <c r="F269" s="109"/>
      <c r="G269" s="109"/>
      <c r="H269" s="109"/>
      <c r="I269" s="114"/>
      <c r="J269" s="103"/>
      <c r="K269" s="152"/>
    </row>
    <row r="270" spans="1:11" ht="50.1" customHeight="1" x14ac:dyDescent="0.25">
      <c r="A270" s="103"/>
      <c r="B270" s="109"/>
      <c r="C270" s="103"/>
      <c r="D270" s="109"/>
      <c r="E270" s="109"/>
      <c r="F270" s="109"/>
      <c r="G270" s="109"/>
      <c r="H270" s="109"/>
      <c r="I270" s="114"/>
      <c r="J270" s="103"/>
      <c r="K270" s="152"/>
    </row>
    <row r="271" spans="1:11" ht="50.1" customHeight="1" x14ac:dyDescent="0.25">
      <c r="A271" s="103"/>
      <c r="B271" s="109"/>
      <c r="C271" s="103"/>
      <c r="D271" s="109"/>
      <c r="E271" s="109"/>
      <c r="F271" s="109"/>
      <c r="G271" s="109"/>
      <c r="H271" s="109"/>
      <c r="I271" s="114"/>
      <c r="J271" s="103"/>
      <c r="K271" s="152"/>
    </row>
    <row r="272" spans="1:11" ht="50.1" customHeight="1" x14ac:dyDescent="0.25">
      <c r="A272" s="103"/>
      <c r="B272" s="109"/>
      <c r="C272" s="103"/>
      <c r="D272" s="109"/>
      <c r="E272" s="109"/>
      <c r="F272" s="109"/>
      <c r="G272" s="109"/>
      <c r="H272" s="109"/>
      <c r="I272" s="114"/>
      <c r="J272" s="103"/>
      <c r="K272" s="152"/>
    </row>
    <row r="273" spans="1:11" ht="50.1" customHeight="1" x14ac:dyDescent="0.25">
      <c r="A273" s="103"/>
      <c r="B273" s="109"/>
      <c r="C273" s="103"/>
      <c r="D273" s="109"/>
      <c r="E273" s="109"/>
      <c r="F273" s="109"/>
      <c r="G273" s="109"/>
      <c r="H273" s="109"/>
      <c r="I273" s="114"/>
      <c r="J273" s="103"/>
      <c r="K273" s="152"/>
    </row>
    <row r="274" spans="1:11" ht="50.1" customHeight="1" x14ac:dyDescent="0.25">
      <c r="A274" s="103"/>
      <c r="B274" s="109"/>
      <c r="C274" s="103"/>
      <c r="D274" s="109"/>
      <c r="E274" s="109"/>
      <c r="F274" s="109"/>
      <c r="G274" s="109"/>
      <c r="H274" s="109"/>
      <c r="I274" s="114"/>
      <c r="J274" s="103"/>
      <c r="K274" s="152"/>
    </row>
    <row r="275" spans="1:11" ht="50.1" customHeight="1" x14ac:dyDescent="0.25">
      <c r="A275" s="103"/>
      <c r="B275" s="109"/>
      <c r="C275" s="103"/>
      <c r="D275" s="109"/>
      <c r="E275" s="109"/>
      <c r="F275" s="109"/>
      <c r="G275" s="109"/>
      <c r="H275" s="109"/>
      <c r="I275" s="114"/>
      <c r="J275" s="103"/>
      <c r="K275" s="152"/>
    </row>
    <row r="276" spans="1:11" ht="50.1" customHeight="1" x14ac:dyDescent="0.25">
      <c r="A276" s="103"/>
      <c r="B276" s="109"/>
      <c r="C276" s="103"/>
      <c r="D276" s="109"/>
      <c r="E276" s="109"/>
      <c r="F276" s="109"/>
      <c r="G276" s="109"/>
      <c r="H276" s="109"/>
      <c r="I276" s="114"/>
      <c r="J276" s="103"/>
      <c r="K276" s="152"/>
    </row>
    <row r="277" spans="1:11" ht="50.1" customHeight="1" x14ac:dyDescent="0.25">
      <c r="A277" s="103"/>
      <c r="B277" s="109"/>
      <c r="C277" s="103"/>
      <c r="D277" s="109"/>
      <c r="E277" s="109"/>
      <c r="F277" s="109"/>
      <c r="G277" s="109"/>
      <c r="H277" s="109"/>
      <c r="I277" s="114"/>
      <c r="J277" s="103"/>
      <c r="K277" s="152"/>
    </row>
    <row r="278" spans="1:11" ht="50.1" customHeight="1" x14ac:dyDescent="0.25">
      <c r="A278" s="103"/>
      <c r="B278" s="109"/>
      <c r="C278" s="103"/>
      <c r="D278" s="109"/>
      <c r="E278" s="109"/>
      <c r="F278" s="109"/>
      <c r="G278" s="109"/>
      <c r="H278" s="109"/>
      <c r="I278" s="114"/>
      <c r="J278" s="103"/>
      <c r="K278" s="152"/>
    </row>
    <row r="279" spans="1:11" ht="50.1" customHeight="1" x14ac:dyDescent="0.25">
      <c r="A279" s="103"/>
      <c r="B279" s="109"/>
      <c r="C279" s="103"/>
      <c r="D279" s="109"/>
      <c r="E279" s="109"/>
      <c r="F279" s="109"/>
      <c r="G279" s="109"/>
      <c r="H279" s="109"/>
      <c r="I279" s="114"/>
      <c r="J279" s="103"/>
      <c r="K279" s="152"/>
    </row>
    <row r="280" spans="1:11" ht="50.1" customHeight="1" x14ac:dyDescent="0.25">
      <c r="A280" s="103"/>
      <c r="B280" s="109"/>
      <c r="C280" s="103"/>
      <c r="D280" s="109"/>
      <c r="E280" s="109"/>
      <c r="F280" s="109"/>
      <c r="G280" s="109"/>
      <c r="H280" s="109"/>
      <c r="I280" s="114"/>
      <c r="J280" s="103"/>
      <c r="K280" s="152"/>
    </row>
    <row r="281" spans="1:11" ht="50.1" customHeight="1" x14ac:dyDescent="0.25">
      <c r="A281" s="103"/>
      <c r="B281" s="109"/>
      <c r="C281" s="103"/>
      <c r="D281" s="109"/>
      <c r="E281" s="109"/>
      <c r="F281" s="109"/>
      <c r="G281" s="109"/>
      <c r="H281" s="109"/>
      <c r="I281" s="114"/>
      <c r="J281" s="103"/>
      <c r="K281" s="152"/>
    </row>
    <row r="282" spans="1:11" ht="50.1" customHeight="1" x14ac:dyDescent="0.25">
      <c r="A282" s="103"/>
      <c r="B282" s="109"/>
      <c r="C282" s="103"/>
      <c r="D282" s="109"/>
      <c r="E282" s="109"/>
      <c r="F282" s="109"/>
      <c r="G282" s="109"/>
      <c r="H282" s="109"/>
      <c r="I282" s="114"/>
      <c r="J282" s="103"/>
      <c r="K282" s="152"/>
    </row>
    <row r="283" spans="1:11" ht="50.1" customHeight="1" x14ac:dyDescent="0.25">
      <c r="A283" s="103"/>
      <c r="B283" s="109"/>
      <c r="C283" s="103"/>
      <c r="D283" s="109"/>
      <c r="E283" s="109"/>
      <c r="F283" s="109"/>
      <c r="G283" s="109"/>
      <c r="H283" s="109"/>
      <c r="I283" s="114"/>
      <c r="J283" s="103"/>
      <c r="K283" s="152"/>
    </row>
    <row r="284" spans="1:11" ht="50.1" customHeight="1" x14ac:dyDescent="0.25">
      <c r="A284" s="103"/>
      <c r="B284" s="109"/>
      <c r="C284" s="103"/>
      <c r="D284" s="109"/>
      <c r="E284" s="109"/>
      <c r="F284" s="109"/>
      <c r="G284" s="109"/>
      <c r="H284" s="109"/>
      <c r="I284" s="114"/>
      <c r="J284" s="103"/>
      <c r="K284" s="152"/>
    </row>
    <row r="285" spans="1:11" ht="50.1" customHeight="1" x14ac:dyDescent="0.25">
      <c r="A285" s="103"/>
      <c r="B285" s="109"/>
      <c r="C285" s="103"/>
      <c r="D285" s="109"/>
      <c r="E285" s="109"/>
      <c r="F285" s="109"/>
      <c r="G285" s="109"/>
      <c r="H285" s="109"/>
      <c r="I285" s="114"/>
      <c r="J285" s="103"/>
      <c r="K285" s="152"/>
    </row>
    <row r="286" spans="1:11" ht="50.1" customHeight="1" x14ac:dyDescent="0.25">
      <c r="A286" s="103"/>
      <c r="B286" s="109"/>
      <c r="C286" s="103"/>
      <c r="D286" s="109"/>
      <c r="E286" s="109"/>
      <c r="F286" s="109"/>
      <c r="G286" s="109"/>
      <c r="H286" s="109"/>
      <c r="I286" s="114"/>
      <c r="J286" s="103"/>
      <c r="K286" s="152"/>
    </row>
    <row r="287" spans="1:11" ht="50.1" customHeight="1" x14ac:dyDescent="0.25">
      <c r="A287" s="103"/>
      <c r="B287" s="109"/>
      <c r="C287" s="103"/>
      <c r="D287" s="109"/>
      <c r="E287" s="109"/>
      <c r="F287" s="109"/>
      <c r="G287" s="109"/>
      <c r="H287" s="109"/>
      <c r="I287" s="114"/>
      <c r="J287" s="103"/>
      <c r="K287" s="152"/>
    </row>
    <row r="288" spans="1:11" ht="50.1" customHeight="1" x14ac:dyDescent="0.25">
      <c r="A288" s="103"/>
      <c r="B288" s="109"/>
      <c r="C288" s="103"/>
      <c r="D288" s="109"/>
      <c r="E288" s="109"/>
      <c r="F288" s="109"/>
      <c r="G288" s="109"/>
      <c r="H288" s="109"/>
      <c r="I288" s="114"/>
      <c r="J288" s="103"/>
      <c r="K288" s="152"/>
    </row>
    <row r="289" spans="1:11" ht="50.1" customHeight="1" x14ac:dyDescent="0.25">
      <c r="A289" s="103"/>
      <c r="B289" s="109"/>
      <c r="C289" s="103"/>
      <c r="D289" s="109"/>
      <c r="E289" s="109"/>
      <c r="F289" s="109"/>
      <c r="G289" s="109"/>
      <c r="H289" s="109"/>
      <c r="I289" s="114"/>
      <c r="J289" s="103"/>
      <c r="K289" s="152"/>
    </row>
    <row r="290" spans="1:11" ht="50.1" customHeight="1" x14ac:dyDescent="0.25">
      <c r="A290" s="103"/>
      <c r="B290" s="109"/>
      <c r="C290" s="103"/>
      <c r="D290" s="109"/>
      <c r="E290" s="109"/>
      <c r="F290" s="109"/>
      <c r="G290" s="109"/>
      <c r="H290" s="109"/>
      <c r="I290" s="114"/>
      <c r="J290" s="103"/>
      <c r="K290" s="152"/>
    </row>
    <row r="291" spans="1:11" ht="50.1" customHeight="1" x14ac:dyDescent="0.25">
      <c r="A291" s="103"/>
      <c r="B291" s="109"/>
      <c r="C291" s="103"/>
      <c r="D291" s="109"/>
      <c r="E291" s="109"/>
      <c r="F291" s="109"/>
      <c r="G291" s="109"/>
      <c r="H291" s="109"/>
      <c r="I291" s="114"/>
      <c r="J291" s="103"/>
      <c r="K291" s="152"/>
    </row>
    <row r="292" spans="1:11" ht="50.1" customHeight="1" x14ac:dyDescent="0.25">
      <c r="A292" s="103"/>
      <c r="B292" s="109"/>
      <c r="C292" s="103"/>
      <c r="D292" s="109"/>
      <c r="E292" s="109"/>
      <c r="F292" s="109"/>
      <c r="G292" s="109"/>
      <c r="H292" s="109"/>
      <c r="I292" s="114"/>
      <c r="J292" s="103"/>
      <c r="K292" s="152"/>
    </row>
    <row r="293" spans="1:11" ht="50.1" customHeight="1" x14ac:dyDescent="0.25">
      <c r="A293" s="103"/>
      <c r="B293" s="109"/>
      <c r="C293" s="103"/>
      <c r="D293" s="109"/>
      <c r="E293" s="109"/>
      <c r="F293" s="109"/>
      <c r="G293" s="109"/>
      <c r="H293" s="109"/>
      <c r="I293" s="114"/>
      <c r="J293" s="103"/>
      <c r="K293" s="152"/>
    </row>
    <row r="294" spans="1:11" ht="50.1" customHeight="1" x14ac:dyDescent="0.25">
      <c r="A294" s="103"/>
      <c r="B294" s="109"/>
      <c r="C294" s="103"/>
      <c r="D294" s="109"/>
      <c r="E294" s="109"/>
      <c r="F294" s="109"/>
      <c r="G294" s="109"/>
      <c r="H294" s="109"/>
      <c r="I294" s="114"/>
      <c r="J294" s="103"/>
      <c r="K294" s="152"/>
    </row>
    <row r="295" spans="1:11" ht="50.1" customHeight="1" x14ac:dyDescent="0.25">
      <c r="A295" s="103"/>
      <c r="B295" s="109"/>
      <c r="C295" s="103"/>
      <c r="D295" s="109"/>
      <c r="E295" s="109"/>
      <c r="F295" s="109"/>
      <c r="G295" s="109"/>
      <c r="H295" s="109"/>
      <c r="I295" s="114"/>
      <c r="J295" s="103"/>
      <c r="K295" s="152"/>
    </row>
    <row r="296" spans="1:11" ht="50.1" customHeight="1" x14ac:dyDescent="0.25">
      <c r="A296" s="103"/>
      <c r="B296" s="109"/>
      <c r="C296" s="103"/>
      <c r="D296" s="109"/>
      <c r="E296" s="109"/>
      <c r="F296" s="109"/>
      <c r="G296" s="109"/>
      <c r="H296" s="109"/>
      <c r="I296" s="114"/>
      <c r="J296" s="103"/>
      <c r="K296" s="152"/>
    </row>
    <row r="297" spans="1:11" ht="50.1" customHeight="1" x14ac:dyDescent="0.25">
      <c r="A297" s="103"/>
      <c r="B297" s="109"/>
      <c r="C297" s="103"/>
      <c r="D297" s="109"/>
      <c r="E297" s="109"/>
      <c r="F297" s="109"/>
      <c r="G297" s="109"/>
      <c r="H297" s="109"/>
      <c r="I297" s="114"/>
      <c r="J297" s="103"/>
      <c r="K297" s="152"/>
    </row>
    <row r="298" spans="1:11" ht="50.1" customHeight="1" x14ac:dyDescent="0.25">
      <c r="A298" s="103"/>
      <c r="B298" s="109"/>
      <c r="C298" s="103"/>
      <c r="D298" s="109"/>
      <c r="E298" s="109"/>
      <c r="F298" s="109"/>
      <c r="G298" s="109"/>
      <c r="H298" s="109"/>
      <c r="I298" s="114"/>
      <c r="J298" s="103"/>
      <c r="K298" s="152"/>
    </row>
    <row r="299" spans="1:11" ht="50.1" customHeight="1" x14ac:dyDescent="0.25">
      <c r="A299" s="103"/>
      <c r="B299" s="109"/>
      <c r="C299" s="103"/>
      <c r="D299" s="109"/>
      <c r="E299" s="109"/>
      <c r="F299" s="109"/>
      <c r="G299" s="109"/>
      <c r="H299" s="109"/>
      <c r="I299" s="114"/>
      <c r="J299" s="103"/>
      <c r="K299" s="152"/>
    </row>
    <row r="300" spans="1:11" ht="50.1" customHeight="1" x14ac:dyDescent="0.25">
      <c r="A300" s="103"/>
      <c r="B300" s="109"/>
      <c r="C300" s="103"/>
      <c r="D300" s="109"/>
      <c r="E300" s="109"/>
      <c r="F300" s="109"/>
      <c r="G300" s="109"/>
      <c r="H300" s="109"/>
      <c r="I300" s="114"/>
      <c r="J300" s="103"/>
      <c r="K300" s="152"/>
    </row>
    <row r="301" spans="1:11" ht="50.1" customHeight="1" x14ac:dyDescent="0.25">
      <c r="A301" s="103"/>
      <c r="B301" s="109"/>
      <c r="C301" s="103"/>
      <c r="D301" s="109"/>
      <c r="E301" s="109"/>
      <c r="F301" s="109"/>
      <c r="G301" s="109"/>
      <c r="H301" s="109"/>
      <c r="I301" s="114"/>
      <c r="J301" s="103"/>
      <c r="K301" s="152"/>
    </row>
    <row r="302" spans="1:11" ht="50.1" customHeight="1" x14ac:dyDescent="0.25">
      <c r="A302" s="103"/>
      <c r="B302" s="109"/>
      <c r="C302" s="103"/>
      <c r="D302" s="109"/>
      <c r="E302" s="109"/>
      <c r="F302" s="109"/>
      <c r="G302" s="109"/>
      <c r="H302" s="109"/>
      <c r="I302" s="114"/>
      <c r="J302" s="103"/>
      <c r="K302" s="152"/>
    </row>
    <row r="303" spans="1:11" ht="50.1" customHeight="1" x14ac:dyDescent="0.25">
      <c r="A303" s="103"/>
      <c r="B303" s="109"/>
      <c r="C303" s="103"/>
      <c r="D303" s="109"/>
      <c r="E303" s="109"/>
      <c r="F303" s="109"/>
      <c r="G303" s="109"/>
      <c r="H303" s="109"/>
      <c r="I303" s="114"/>
      <c r="J303" s="103"/>
      <c r="K303" s="152"/>
    </row>
    <row r="304" spans="1:11" ht="50.1" customHeight="1" x14ac:dyDescent="0.25">
      <c r="A304" s="103"/>
      <c r="B304" s="109"/>
      <c r="C304" s="103"/>
      <c r="D304" s="109"/>
      <c r="E304" s="109"/>
      <c r="F304" s="109"/>
      <c r="G304" s="109"/>
      <c r="H304" s="109"/>
      <c r="I304" s="114"/>
      <c r="J304" s="103"/>
      <c r="K304" s="152"/>
    </row>
    <row r="305" spans="1:11" ht="50.1" customHeight="1" x14ac:dyDescent="0.25">
      <c r="A305" s="103"/>
      <c r="B305" s="109"/>
      <c r="C305" s="103"/>
      <c r="D305" s="109"/>
      <c r="E305" s="109"/>
      <c r="F305" s="109"/>
      <c r="G305" s="109"/>
      <c r="H305" s="109"/>
      <c r="I305" s="114"/>
      <c r="J305" s="103"/>
      <c r="K305" s="152"/>
    </row>
    <row r="306" spans="1:11" ht="50.1" customHeight="1" x14ac:dyDescent="0.25">
      <c r="A306" s="103"/>
      <c r="B306" s="109"/>
      <c r="C306" s="103"/>
      <c r="D306" s="109"/>
      <c r="E306" s="109"/>
      <c r="F306" s="109"/>
      <c r="G306" s="109"/>
      <c r="H306" s="109"/>
      <c r="I306" s="114"/>
      <c r="J306" s="103"/>
      <c r="K306" s="152"/>
    </row>
    <row r="307" spans="1:11" ht="50.1" customHeight="1" x14ac:dyDescent="0.25">
      <c r="A307" s="103"/>
      <c r="B307" s="109"/>
      <c r="C307" s="103"/>
      <c r="D307" s="109"/>
      <c r="E307" s="109"/>
      <c r="F307" s="109"/>
      <c r="G307" s="109"/>
      <c r="H307" s="109"/>
      <c r="I307" s="114"/>
      <c r="J307" s="103"/>
      <c r="K307" s="152"/>
    </row>
    <row r="308" spans="1:11" ht="50.1" customHeight="1" x14ac:dyDescent="0.25">
      <c r="A308" s="103"/>
      <c r="B308" s="109"/>
      <c r="C308" s="103"/>
      <c r="D308" s="109"/>
      <c r="E308" s="109"/>
      <c r="F308" s="109"/>
      <c r="G308" s="109"/>
      <c r="H308" s="109"/>
      <c r="I308" s="114"/>
      <c r="J308" s="103"/>
      <c r="K308" s="152"/>
    </row>
    <row r="309" spans="1:11" ht="50.1" customHeight="1" x14ac:dyDescent="0.25">
      <c r="A309" s="103"/>
      <c r="B309" s="109"/>
      <c r="C309" s="103"/>
      <c r="D309" s="109"/>
      <c r="E309" s="109"/>
      <c r="F309" s="109"/>
      <c r="G309" s="109"/>
      <c r="H309" s="109"/>
      <c r="I309" s="114"/>
      <c r="J309" s="103"/>
      <c r="K309" s="152"/>
    </row>
    <row r="310" spans="1:11" ht="50.1" customHeight="1" x14ac:dyDescent="0.25">
      <c r="A310" s="103"/>
      <c r="B310" s="109"/>
      <c r="C310" s="103"/>
      <c r="D310" s="109"/>
      <c r="E310" s="109"/>
      <c r="F310" s="109"/>
      <c r="G310" s="109"/>
      <c r="H310" s="109"/>
      <c r="I310" s="114"/>
      <c r="J310" s="103"/>
      <c r="K310" s="152"/>
    </row>
    <row r="311" spans="1:11" ht="50.1" customHeight="1" x14ac:dyDescent="0.25">
      <c r="A311" s="103"/>
      <c r="B311" s="109"/>
      <c r="C311" s="103"/>
      <c r="D311" s="109"/>
      <c r="E311" s="109"/>
      <c r="F311" s="109"/>
      <c r="G311" s="109"/>
      <c r="H311" s="109"/>
      <c r="I311" s="114"/>
      <c r="J311" s="103"/>
      <c r="K311" s="152"/>
    </row>
    <row r="312" spans="1:11" ht="50.1" customHeight="1" x14ac:dyDescent="0.25">
      <c r="A312" s="103"/>
      <c r="B312" s="109"/>
      <c r="C312" s="103"/>
      <c r="D312" s="109"/>
      <c r="E312" s="109"/>
      <c r="F312" s="109"/>
      <c r="G312" s="109"/>
      <c r="H312" s="109"/>
      <c r="I312" s="114"/>
      <c r="J312" s="103"/>
      <c r="K312" s="152"/>
    </row>
    <row r="313" spans="1:11" ht="50.1" customHeight="1" x14ac:dyDescent="0.25">
      <c r="A313" s="103"/>
      <c r="B313" s="109"/>
      <c r="C313" s="103"/>
      <c r="D313" s="109"/>
      <c r="E313" s="109"/>
      <c r="F313" s="109"/>
      <c r="G313" s="109"/>
      <c r="H313" s="109"/>
      <c r="I313" s="114"/>
      <c r="J313" s="103"/>
      <c r="K313" s="152"/>
    </row>
    <row r="314" spans="1:11" ht="50.1" customHeight="1" x14ac:dyDescent="0.25">
      <c r="A314" s="103"/>
      <c r="B314" s="109"/>
      <c r="C314" s="103"/>
      <c r="D314" s="109"/>
      <c r="E314" s="109"/>
      <c r="F314" s="109"/>
      <c r="G314" s="109"/>
      <c r="H314" s="109"/>
      <c r="I314" s="114"/>
      <c r="J314" s="103"/>
      <c r="K314" s="152"/>
    </row>
    <row r="315" spans="1:11" ht="50.1" customHeight="1" x14ac:dyDescent="0.25">
      <c r="A315" s="103"/>
      <c r="B315" s="109"/>
      <c r="C315" s="103"/>
      <c r="D315" s="109"/>
      <c r="E315" s="109"/>
      <c r="F315" s="109"/>
      <c r="G315" s="109"/>
      <c r="H315" s="109"/>
      <c r="I315" s="114"/>
      <c r="J315" s="103"/>
      <c r="K315" s="152"/>
    </row>
    <row r="316" spans="1:11" ht="50.1" customHeight="1" x14ac:dyDescent="0.25">
      <c r="A316" s="103"/>
      <c r="B316" s="109"/>
      <c r="C316" s="103"/>
      <c r="D316" s="109"/>
      <c r="E316" s="109"/>
      <c r="F316" s="109"/>
      <c r="G316" s="109"/>
      <c r="H316" s="109"/>
      <c r="I316" s="114"/>
      <c r="J316" s="103"/>
      <c r="K316" s="152"/>
    </row>
    <row r="317" spans="1:11" ht="50.1" customHeight="1" x14ac:dyDescent="0.25">
      <c r="A317" s="103"/>
      <c r="B317" s="109"/>
      <c r="C317" s="103"/>
      <c r="D317" s="109"/>
      <c r="E317" s="109"/>
      <c r="F317" s="109"/>
      <c r="G317" s="109"/>
      <c r="H317" s="109"/>
      <c r="I317" s="114"/>
      <c r="J317" s="103"/>
      <c r="K317" s="152"/>
    </row>
    <row r="318" spans="1:11" ht="50.1" customHeight="1" x14ac:dyDescent="0.25">
      <c r="A318" s="103"/>
      <c r="B318" s="109"/>
      <c r="C318" s="103"/>
      <c r="D318" s="109"/>
      <c r="E318" s="109"/>
      <c r="F318" s="109"/>
      <c r="G318" s="109"/>
      <c r="H318" s="109"/>
      <c r="I318" s="114"/>
      <c r="J318" s="103"/>
      <c r="K318" s="152"/>
    </row>
    <row r="319" spans="1:11" ht="50.1" customHeight="1" x14ac:dyDescent="0.25">
      <c r="A319" s="103"/>
      <c r="B319" s="109"/>
      <c r="C319" s="103"/>
      <c r="D319" s="109"/>
      <c r="E319" s="109"/>
      <c r="F319" s="109"/>
      <c r="G319" s="109"/>
      <c r="H319" s="109"/>
      <c r="I319" s="114"/>
      <c r="J319" s="103"/>
      <c r="K319" s="152"/>
    </row>
    <row r="320" spans="1:11" ht="50.1" customHeight="1" x14ac:dyDescent="0.25">
      <c r="A320" s="103"/>
      <c r="B320" s="109"/>
      <c r="C320" s="103"/>
      <c r="D320" s="109"/>
      <c r="E320" s="109"/>
      <c r="F320" s="109"/>
      <c r="G320" s="109"/>
      <c r="H320" s="109"/>
      <c r="I320" s="114"/>
      <c r="J320" s="103"/>
      <c r="K320" s="152"/>
    </row>
    <row r="321" spans="1:11" ht="50.1" customHeight="1" x14ac:dyDescent="0.25">
      <c r="A321" s="103"/>
      <c r="B321" s="109"/>
      <c r="C321" s="103"/>
      <c r="D321" s="109"/>
      <c r="E321" s="109"/>
      <c r="F321" s="109"/>
      <c r="G321" s="109"/>
      <c r="H321" s="109"/>
      <c r="I321" s="114"/>
      <c r="J321" s="103"/>
      <c r="K321" s="152"/>
    </row>
    <row r="322" spans="1:11" ht="50.1" customHeight="1" x14ac:dyDescent="0.25">
      <c r="A322" s="103"/>
      <c r="B322" s="109"/>
      <c r="C322" s="103"/>
      <c r="D322" s="109"/>
      <c r="E322" s="109"/>
      <c r="F322" s="109"/>
      <c r="G322" s="109"/>
      <c r="H322" s="109"/>
      <c r="I322" s="114"/>
      <c r="J322" s="103"/>
      <c r="K322" s="152"/>
    </row>
    <row r="323" spans="1:11" ht="50.1" customHeight="1" x14ac:dyDescent="0.25">
      <c r="A323" s="103"/>
      <c r="B323" s="109"/>
      <c r="C323" s="103"/>
      <c r="D323" s="109"/>
      <c r="E323" s="109"/>
      <c r="F323" s="109"/>
      <c r="G323" s="109"/>
      <c r="H323" s="109"/>
      <c r="I323" s="114"/>
      <c r="J323" s="103"/>
      <c r="K323" s="152"/>
    </row>
    <row r="324" spans="1:11" ht="50.1" customHeight="1" x14ac:dyDescent="0.25">
      <c r="A324" s="103"/>
      <c r="B324" s="109"/>
      <c r="C324" s="103"/>
      <c r="D324" s="109"/>
      <c r="E324" s="109"/>
      <c r="F324" s="109"/>
      <c r="G324" s="109"/>
      <c r="H324" s="109"/>
      <c r="I324" s="114"/>
      <c r="J324" s="103"/>
      <c r="K324" s="152"/>
    </row>
    <row r="325" spans="1:11" ht="50.1" customHeight="1" x14ac:dyDescent="0.25">
      <c r="A325" s="103"/>
      <c r="B325" s="109"/>
      <c r="C325" s="103"/>
      <c r="D325" s="109"/>
      <c r="E325" s="109"/>
      <c r="F325" s="109"/>
      <c r="G325" s="109"/>
      <c r="H325" s="109"/>
      <c r="I325" s="114"/>
      <c r="J325" s="103"/>
      <c r="K325" s="152"/>
    </row>
    <row r="326" spans="1:11" ht="50.1" customHeight="1" x14ac:dyDescent="0.25">
      <c r="A326" s="103"/>
      <c r="B326" s="109"/>
      <c r="C326" s="103"/>
      <c r="D326" s="109"/>
      <c r="E326" s="109"/>
      <c r="F326" s="109"/>
      <c r="G326" s="109"/>
      <c r="H326" s="109"/>
      <c r="I326" s="114"/>
      <c r="J326" s="103"/>
      <c r="K326" s="152"/>
    </row>
    <row r="327" spans="1:11" ht="50.1" customHeight="1" x14ac:dyDescent="0.25">
      <c r="A327" s="103"/>
      <c r="B327" s="109"/>
      <c r="C327" s="103"/>
      <c r="D327" s="109"/>
      <c r="E327" s="109"/>
      <c r="F327" s="109"/>
      <c r="G327" s="109"/>
      <c r="H327" s="109"/>
      <c r="I327" s="114"/>
      <c r="J327" s="103"/>
      <c r="K327" s="152"/>
    </row>
    <row r="328" spans="1:11" ht="50.1" customHeight="1" x14ac:dyDescent="0.25">
      <c r="A328" s="103"/>
      <c r="B328" s="109"/>
      <c r="C328" s="103"/>
      <c r="D328" s="109"/>
      <c r="E328" s="109"/>
      <c r="F328" s="109"/>
      <c r="G328" s="109"/>
      <c r="H328" s="109"/>
      <c r="I328" s="114"/>
      <c r="J328" s="103"/>
      <c r="K328" s="152"/>
    </row>
    <row r="329" spans="1:11" ht="50.1" customHeight="1" x14ac:dyDescent="0.25">
      <c r="A329" s="103"/>
      <c r="B329" s="109"/>
      <c r="C329" s="103"/>
      <c r="D329" s="109"/>
      <c r="E329" s="109"/>
      <c r="F329" s="109"/>
      <c r="G329" s="109"/>
      <c r="H329" s="109"/>
      <c r="I329" s="114"/>
      <c r="J329" s="103"/>
      <c r="K329" s="152"/>
    </row>
    <row r="330" spans="1:11" ht="50.1" customHeight="1" x14ac:dyDescent="0.25">
      <c r="A330" s="103"/>
      <c r="B330" s="109"/>
      <c r="C330" s="103"/>
      <c r="D330" s="109"/>
      <c r="E330" s="109"/>
      <c r="F330" s="109"/>
      <c r="G330" s="109"/>
      <c r="H330" s="109"/>
      <c r="I330" s="114"/>
      <c r="J330" s="103"/>
      <c r="K330" s="152"/>
    </row>
    <row r="331" spans="1:11" ht="50.1" customHeight="1" x14ac:dyDescent="0.25">
      <c r="A331" s="103"/>
      <c r="B331" s="109"/>
      <c r="C331" s="103"/>
      <c r="D331" s="109"/>
      <c r="E331" s="109"/>
      <c r="F331" s="109"/>
      <c r="G331" s="109"/>
      <c r="H331" s="109"/>
      <c r="I331" s="114"/>
      <c r="J331" s="103"/>
      <c r="K331" s="152"/>
    </row>
    <row r="332" spans="1:11" ht="50.1" customHeight="1" x14ac:dyDescent="0.25">
      <c r="A332" s="103"/>
      <c r="B332" s="109"/>
      <c r="C332" s="103"/>
      <c r="D332" s="109"/>
      <c r="E332" s="109"/>
      <c r="F332" s="109"/>
      <c r="G332" s="109"/>
      <c r="H332" s="109"/>
      <c r="I332" s="114"/>
      <c r="J332" s="103"/>
      <c r="K332" s="152"/>
    </row>
    <row r="333" spans="1:11" ht="50.1" customHeight="1" x14ac:dyDescent="0.25">
      <c r="A333" s="103"/>
      <c r="B333" s="109"/>
      <c r="C333" s="103"/>
      <c r="D333" s="109"/>
      <c r="E333" s="109"/>
      <c r="F333" s="109"/>
      <c r="G333" s="109"/>
      <c r="H333" s="109"/>
      <c r="I333" s="114"/>
      <c r="J333" s="103"/>
      <c r="K333" s="152"/>
    </row>
    <row r="334" spans="1:11" ht="50.1" customHeight="1" x14ac:dyDescent="0.25">
      <c r="A334" s="103"/>
      <c r="B334" s="109"/>
      <c r="C334" s="103"/>
      <c r="D334" s="109"/>
      <c r="E334" s="109"/>
      <c r="F334" s="109"/>
      <c r="G334" s="109"/>
      <c r="H334" s="109"/>
      <c r="I334" s="114"/>
      <c r="J334" s="103"/>
      <c r="K334" s="152"/>
    </row>
    <row r="335" spans="1:11" ht="50.1" customHeight="1" x14ac:dyDescent="0.25">
      <c r="A335" s="103"/>
      <c r="B335" s="109"/>
      <c r="C335" s="103"/>
      <c r="D335" s="109"/>
      <c r="E335" s="109"/>
      <c r="F335" s="109"/>
      <c r="G335" s="109"/>
      <c r="H335" s="109"/>
      <c r="I335" s="114"/>
      <c r="J335" s="103"/>
      <c r="K335" s="152"/>
    </row>
    <row r="336" spans="1:11" ht="50.1" customHeight="1" x14ac:dyDescent="0.25">
      <c r="A336" s="103"/>
      <c r="B336" s="109"/>
      <c r="C336" s="103"/>
      <c r="D336" s="109"/>
      <c r="E336" s="109"/>
      <c r="F336" s="109"/>
      <c r="G336" s="109"/>
      <c r="H336" s="109"/>
      <c r="I336" s="114"/>
      <c r="J336" s="103"/>
      <c r="K336" s="152"/>
    </row>
    <row r="337" spans="1:11" ht="50.1" customHeight="1" x14ac:dyDescent="0.25">
      <c r="A337" s="103"/>
      <c r="B337" s="109"/>
      <c r="C337" s="103"/>
      <c r="D337" s="109"/>
      <c r="E337" s="109"/>
      <c r="F337" s="109"/>
      <c r="G337" s="109"/>
      <c r="H337" s="109"/>
      <c r="I337" s="114"/>
      <c r="J337" s="103"/>
      <c r="K337" s="152"/>
    </row>
    <row r="338" spans="1:11" ht="50.1" customHeight="1" x14ac:dyDescent="0.25">
      <c r="A338" s="103"/>
      <c r="B338" s="109"/>
      <c r="C338" s="103"/>
      <c r="D338" s="109"/>
      <c r="E338" s="109"/>
      <c r="F338" s="109"/>
      <c r="G338" s="109"/>
      <c r="H338" s="109"/>
      <c r="I338" s="114"/>
      <c r="J338" s="103"/>
      <c r="K338" s="152"/>
    </row>
    <row r="339" spans="1:11" ht="50.1" customHeight="1" x14ac:dyDescent="0.25">
      <c r="A339" s="103"/>
      <c r="B339" s="109"/>
      <c r="C339" s="103"/>
      <c r="D339" s="109"/>
      <c r="E339" s="109"/>
      <c r="F339" s="109"/>
      <c r="G339" s="109"/>
      <c r="H339" s="109"/>
      <c r="I339" s="114"/>
      <c r="J339" s="103"/>
      <c r="K339" s="152"/>
    </row>
    <row r="340" spans="1:11" ht="50.1" customHeight="1" x14ac:dyDescent="0.25">
      <c r="A340" s="103"/>
      <c r="B340" s="109"/>
      <c r="C340" s="103"/>
      <c r="D340" s="109"/>
      <c r="E340" s="109"/>
      <c r="F340" s="109"/>
      <c r="G340" s="109"/>
      <c r="H340" s="109"/>
      <c r="I340" s="114"/>
      <c r="J340" s="103"/>
      <c r="K340" s="152"/>
    </row>
    <row r="341" spans="1:11" ht="50.1" customHeight="1" x14ac:dyDescent="0.25">
      <c r="A341" s="103"/>
      <c r="B341" s="109"/>
      <c r="C341" s="103"/>
      <c r="D341" s="109"/>
      <c r="E341" s="109"/>
      <c r="F341" s="109"/>
      <c r="G341" s="109"/>
      <c r="H341" s="109"/>
      <c r="I341" s="114"/>
      <c r="J341" s="103"/>
      <c r="K341" s="152"/>
    </row>
    <row r="342" spans="1:11" ht="50.1" customHeight="1" x14ac:dyDescent="0.25">
      <c r="A342" s="103"/>
      <c r="B342" s="109"/>
      <c r="C342" s="103"/>
      <c r="D342" s="109"/>
      <c r="E342" s="109"/>
      <c r="F342" s="109"/>
      <c r="G342" s="109"/>
      <c r="H342" s="109"/>
      <c r="I342" s="114"/>
      <c r="J342" s="103"/>
      <c r="K342" s="152"/>
    </row>
    <row r="343" spans="1:11" ht="50.1" customHeight="1" x14ac:dyDescent="0.25">
      <c r="A343" s="103"/>
      <c r="B343" s="109"/>
      <c r="C343" s="103"/>
      <c r="D343" s="109"/>
      <c r="E343" s="109"/>
      <c r="F343" s="109"/>
      <c r="G343" s="109"/>
      <c r="H343" s="109"/>
      <c r="I343" s="114"/>
      <c r="J343" s="103"/>
      <c r="K343" s="152"/>
    </row>
    <row r="344" spans="1:11" ht="50.1" customHeight="1" x14ac:dyDescent="0.25">
      <c r="A344" s="103"/>
      <c r="B344" s="109"/>
      <c r="C344" s="103"/>
      <c r="D344" s="109"/>
      <c r="E344" s="109"/>
      <c r="F344" s="109"/>
      <c r="G344" s="109"/>
      <c r="H344" s="109"/>
      <c r="I344" s="114"/>
      <c r="J344" s="103"/>
      <c r="K344" s="152"/>
    </row>
    <row r="345" spans="1:11" ht="50.1" customHeight="1" x14ac:dyDescent="0.25">
      <c r="A345" s="103"/>
      <c r="B345" s="109"/>
      <c r="C345" s="103"/>
      <c r="D345" s="109"/>
      <c r="E345" s="109"/>
      <c r="F345" s="109"/>
      <c r="G345" s="109"/>
      <c r="H345" s="109"/>
      <c r="I345" s="114"/>
      <c r="J345" s="103"/>
      <c r="K345" s="152"/>
    </row>
    <row r="346" spans="1:11" ht="50.1" customHeight="1" x14ac:dyDescent="0.25">
      <c r="A346" s="103"/>
      <c r="B346" s="109"/>
      <c r="C346" s="103"/>
      <c r="D346" s="109"/>
      <c r="E346" s="109"/>
      <c r="F346" s="109"/>
      <c r="G346" s="109"/>
      <c r="H346" s="109"/>
      <c r="I346" s="114"/>
      <c r="J346" s="103"/>
      <c r="K346" s="152"/>
    </row>
    <row r="347" spans="1:11" ht="50.1" customHeight="1" x14ac:dyDescent="0.25">
      <c r="A347" s="103"/>
      <c r="B347" s="109"/>
      <c r="C347" s="103"/>
      <c r="D347" s="109"/>
      <c r="E347" s="109"/>
      <c r="F347" s="109"/>
      <c r="G347" s="109"/>
      <c r="H347" s="109"/>
      <c r="I347" s="114"/>
      <c r="J347" s="103"/>
      <c r="K347" s="152"/>
    </row>
    <row r="348" spans="1:11" ht="50.1" customHeight="1" x14ac:dyDescent="0.25">
      <c r="A348" s="103"/>
      <c r="B348" s="109"/>
      <c r="C348" s="103"/>
      <c r="D348" s="109"/>
      <c r="E348" s="109"/>
      <c r="F348" s="109"/>
      <c r="G348" s="109"/>
      <c r="H348" s="109"/>
      <c r="I348" s="114"/>
      <c r="J348" s="103"/>
      <c r="K348" s="152"/>
    </row>
    <row r="349" spans="1:11" ht="50.1" customHeight="1" x14ac:dyDescent="0.25">
      <c r="A349" s="103"/>
      <c r="B349" s="109"/>
      <c r="C349" s="103"/>
      <c r="D349" s="109"/>
      <c r="E349" s="109"/>
      <c r="F349" s="109"/>
      <c r="G349" s="109"/>
      <c r="H349" s="109"/>
      <c r="I349" s="114"/>
      <c r="J349" s="103"/>
      <c r="K349" s="152"/>
    </row>
    <row r="350" spans="1:11" ht="50.1" customHeight="1" x14ac:dyDescent="0.25">
      <c r="A350" s="103"/>
      <c r="B350" s="109"/>
      <c r="C350" s="103"/>
      <c r="D350" s="109"/>
      <c r="E350" s="109"/>
      <c r="F350" s="109"/>
      <c r="G350" s="109"/>
      <c r="H350" s="109"/>
      <c r="I350" s="114"/>
      <c r="J350" s="103"/>
      <c r="K350" s="152"/>
    </row>
    <row r="351" spans="1:11" ht="50.1" customHeight="1" x14ac:dyDescent="0.25">
      <c r="A351" s="103"/>
      <c r="B351" s="109"/>
      <c r="C351" s="103"/>
      <c r="D351" s="109"/>
      <c r="E351" s="109"/>
      <c r="F351" s="109"/>
      <c r="G351" s="109"/>
      <c r="H351" s="109"/>
      <c r="I351" s="114"/>
      <c r="J351" s="103"/>
      <c r="K351" s="152"/>
    </row>
    <row r="352" spans="1:11" ht="50.1" customHeight="1" x14ac:dyDescent="0.25">
      <c r="A352" s="103"/>
      <c r="B352" s="109"/>
      <c r="C352" s="103"/>
      <c r="D352" s="109"/>
      <c r="E352" s="109"/>
      <c r="F352" s="109"/>
      <c r="G352" s="109"/>
      <c r="H352" s="109"/>
      <c r="I352" s="114"/>
      <c r="J352" s="103"/>
      <c r="K352" s="152"/>
    </row>
    <row r="353" spans="1:11" ht="50.1" customHeight="1" x14ac:dyDescent="0.25">
      <c r="A353" s="103"/>
      <c r="B353" s="109"/>
      <c r="C353" s="103"/>
      <c r="D353" s="109"/>
      <c r="E353" s="109"/>
      <c r="F353" s="109"/>
      <c r="G353" s="109"/>
      <c r="H353" s="109"/>
      <c r="I353" s="114"/>
      <c r="J353" s="103"/>
      <c r="K353" s="152"/>
    </row>
    <row r="354" spans="1:11" ht="50.1" customHeight="1" x14ac:dyDescent="0.25">
      <c r="A354" s="103"/>
      <c r="B354" s="109"/>
      <c r="C354" s="103"/>
      <c r="D354" s="109"/>
      <c r="E354" s="109"/>
      <c r="F354" s="109"/>
      <c r="G354" s="109"/>
      <c r="H354" s="109"/>
      <c r="I354" s="114"/>
      <c r="J354" s="103"/>
      <c r="K354" s="152"/>
    </row>
    <row r="355" spans="1:11" ht="50.1" customHeight="1" x14ac:dyDescent="0.25">
      <c r="A355" s="103"/>
      <c r="B355" s="109"/>
      <c r="C355" s="103"/>
      <c r="D355" s="109"/>
      <c r="E355" s="109"/>
      <c r="F355" s="109"/>
      <c r="G355" s="109"/>
      <c r="H355" s="109"/>
      <c r="I355" s="114"/>
      <c r="J355" s="103"/>
      <c r="K355" s="152"/>
    </row>
    <row r="356" spans="1:11" ht="50.1" customHeight="1" x14ac:dyDescent="0.25">
      <c r="A356" s="103"/>
      <c r="B356" s="109"/>
      <c r="C356" s="103"/>
      <c r="D356" s="109"/>
      <c r="E356" s="109"/>
      <c r="F356" s="109"/>
      <c r="G356" s="109"/>
      <c r="H356" s="109"/>
      <c r="I356" s="114"/>
      <c r="J356" s="103"/>
      <c r="K356" s="152"/>
    </row>
    <row r="357" spans="1:11" ht="50.1" customHeight="1" x14ac:dyDescent="0.25">
      <c r="A357" s="103"/>
      <c r="B357" s="109"/>
      <c r="C357" s="103"/>
      <c r="D357" s="109"/>
      <c r="E357" s="109"/>
      <c r="F357" s="109"/>
      <c r="G357" s="109"/>
      <c r="H357" s="109"/>
      <c r="I357" s="114"/>
      <c r="J357" s="103"/>
      <c r="K357" s="152"/>
    </row>
    <row r="358" spans="1:11" ht="50.1" customHeight="1" x14ac:dyDescent="0.25">
      <c r="A358" s="103"/>
      <c r="B358" s="109"/>
      <c r="C358" s="103"/>
      <c r="D358" s="109"/>
      <c r="E358" s="109"/>
      <c r="F358" s="109"/>
      <c r="G358" s="109"/>
      <c r="H358" s="109"/>
      <c r="I358" s="114"/>
      <c r="J358" s="103"/>
      <c r="K358" s="152"/>
    </row>
    <row r="359" spans="1:11" ht="50.1" customHeight="1" x14ac:dyDescent="0.25">
      <c r="A359" s="103"/>
      <c r="B359" s="109"/>
      <c r="C359" s="103"/>
      <c r="D359" s="109"/>
      <c r="E359" s="109"/>
      <c r="F359" s="109"/>
      <c r="G359" s="109"/>
      <c r="H359" s="109"/>
      <c r="I359" s="114"/>
      <c r="J359" s="103"/>
      <c r="K359" s="152"/>
    </row>
    <row r="360" spans="1:11" ht="50.1" customHeight="1" x14ac:dyDescent="0.25">
      <c r="A360" s="103"/>
      <c r="B360" s="109"/>
      <c r="C360" s="103"/>
      <c r="D360" s="109"/>
      <c r="E360" s="109"/>
      <c r="F360" s="109"/>
      <c r="G360" s="109"/>
      <c r="H360" s="109"/>
      <c r="I360" s="114"/>
      <c r="J360" s="103"/>
      <c r="K360" s="152"/>
    </row>
    <row r="361" spans="1:11" ht="50.1" customHeight="1" x14ac:dyDescent="0.25">
      <c r="A361" s="103"/>
      <c r="B361" s="109"/>
      <c r="C361" s="103"/>
      <c r="D361" s="109"/>
      <c r="E361" s="109"/>
      <c r="F361" s="109"/>
      <c r="G361" s="109"/>
      <c r="H361" s="109"/>
      <c r="I361" s="114"/>
      <c r="J361" s="103"/>
      <c r="K361" s="152"/>
    </row>
    <row r="362" spans="1:11" ht="50.1" customHeight="1" x14ac:dyDescent="0.25">
      <c r="A362" s="103"/>
      <c r="B362" s="109"/>
      <c r="C362" s="103"/>
      <c r="D362" s="109"/>
      <c r="E362" s="109"/>
      <c r="F362" s="109"/>
      <c r="G362" s="109"/>
      <c r="H362" s="109"/>
      <c r="I362" s="114"/>
      <c r="J362" s="103"/>
      <c r="K362" s="152"/>
    </row>
    <row r="363" spans="1:11" ht="50.1" customHeight="1" x14ac:dyDescent="0.25">
      <c r="A363" s="103"/>
      <c r="B363" s="109"/>
      <c r="C363" s="103"/>
      <c r="D363" s="109"/>
      <c r="E363" s="109"/>
      <c r="F363" s="109"/>
      <c r="G363" s="109"/>
      <c r="H363" s="109"/>
      <c r="I363" s="114"/>
      <c r="J363" s="103"/>
      <c r="K363" s="152"/>
    </row>
    <row r="364" spans="1:11" ht="50.1" customHeight="1" x14ac:dyDescent="0.25">
      <c r="A364" s="103"/>
      <c r="B364" s="109"/>
      <c r="C364" s="103"/>
      <c r="D364" s="109"/>
      <c r="E364" s="109"/>
      <c r="F364" s="109"/>
      <c r="G364" s="109"/>
      <c r="H364" s="109"/>
      <c r="I364" s="114"/>
      <c r="J364" s="103"/>
      <c r="K364" s="152"/>
    </row>
    <row r="365" spans="1:11" ht="50.1" customHeight="1" x14ac:dyDescent="0.25">
      <c r="A365" s="103"/>
      <c r="B365" s="109"/>
      <c r="C365" s="103"/>
      <c r="D365" s="109"/>
      <c r="E365" s="109"/>
      <c r="F365" s="109"/>
      <c r="G365" s="109"/>
      <c r="H365" s="109"/>
      <c r="I365" s="114"/>
      <c r="J365" s="103"/>
      <c r="K365" s="152"/>
    </row>
    <row r="366" spans="1:11" ht="50.1" customHeight="1" x14ac:dyDescent="0.25">
      <c r="A366" s="103"/>
      <c r="B366" s="109"/>
      <c r="C366" s="103"/>
      <c r="D366" s="109"/>
      <c r="E366" s="109"/>
      <c r="F366" s="109"/>
      <c r="G366" s="109"/>
      <c r="H366" s="109"/>
      <c r="I366" s="114"/>
      <c r="J366" s="103"/>
      <c r="K366" s="152"/>
    </row>
    <row r="367" spans="1:11" ht="50.1" customHeight="1" x14ac:dyDescent="0.25">
      <c r="A367" s="103"/>
      <c r="B367" s="109"/>
      <c r="C367" s="103"/>
      <c r="D367" s="109"/>
      <c r="E367" s="109"/>
      <c r="F367" s="109"/>
      <c r="G367" s="109"/>
      <c r="H367" s="109"/>
      <c r="I367" s="114"/>
      <c r="J367" s="103"/>
      <c r="K367" s="152"/>
    </row>
    <row r="368" spans="1:11" ht="50.1" customHeight="1" x14ac:dyDescent="0.25">
      <c r="A368" s="103"/>
      <c r="B368" s="109"/>
      <c r="C368" s="103"/>
      <c r="D368" s="109"/>
      <c r="E368" s="109"/>
      <c r="F368" s="109"/>
      <c r="G368" s="109"/>
      <c r="H368" s="109"/>
      <c r="I368" s="114"/>
      <c r="J368" s="103"/>
      <c r="K368" s="152"/>
    </row>
    <row r="369" spans="1:11" ht="50.1" customHeight="1" x14ac:dyDescent="0.25">
      <c r="A369" s="103"/>
      <c r="B369" s="109"/>
      <c r="C369" s="103"/>
      <c r="D369" s="109"/>
      <c r="E369" s="109"/>
      <c r="F369" s="109"/>
      <c r="G369" s="109"/>
      <c r="H369" s="109"/>
      <c r="I369" s="114"/>
      <c r="J369" s="103"/>
      <c r="K369" s="152"/>
    </row>
    <row r="370" spans="1:11" ht="50.1" customHeight="1" x14ac:dyDescent="0.25">
      <c r="A370" s="103"/>
      <c r="B370" s="109"/>
      <c r="C370" s="103"/>
      <c r="D370" s="109"/>
      <c r="E370" s="109"/>
      <c r="F370" s="109"/>
      <c r="G370" s="109"/>
      <c r="H370" s="109"/>
      <c r="I370" s="114"/>
      <c r="J370" s="103"/>
      <c r="K370" s="152"/>
    </row>
    <row r="371" spans="1:11" ht="50.1" customHeight="1" x14ac:dyDescent="0.25">
      <c r="A371" s="103"/>
      <c r="B371" s="109"/>
      <c r="C371" s="103"/>
      <c r="D371" s="109"/>
      <c r="E371" s="109"/>
      <c r="F371" s="109"/>
      <c r="G371" s="109"/>
      <c r="H371" s="109"/>
      <c r="I371" s="114"/>
      <c r="J371" s="103"/>
      <c r="K371" s="152"/>
    </row>
    <row r="372" spans="1:11" ht="50.1" customHeight="1" x14ac:dyDescent="0.25">
      <c r="A372" s="103"/>
      <c r="B372" s="109"/>
      <c r="C372" s="103"/>
      <c r="D372" s="109"/>
      <c r="E372" s="109"/>
      <c r="F372" s="109"/>
      <c r="G372" s="109"/>
      <c r="H372" s="109"/>
      <c r="I372" s="114"/>
      <c r="J372" s="103"/>
      <c r="K372" s="152"/>
    </row>
    <row r="373" spans="1:11" ht="50.1" customHeight="1" x14ac:dyDescent="0.25">
      <c r="A373" s="103"/>
      <c r="B373" s="109"/>
      <c r="C373" s="103"/>
      <c r="D373" s="109"/>
      <c r="E373" s="109"/>
      <c r="F373" s="109"/>
      <c r="G373" s="109"/>
      <c r="H373" s="109"/>
      <c r="I373" s="114"/>
      <c r="J373" s="103"/>
      <c r="K373" s="152"/>
    </row>
    <row r="374" spans="1:11" ht="50.1" customHeight="1" x14ac:dyDescent="0.25">
      <c r="A374" s="103"/>
      <c r="B374" s="109"/>
      <c r="C374" s="103"/>
      <c r="D374" s="109"/>
      <c r="E374" s="109"/>
      <c r="F374" s="109"/>
      <c r="G374" s="109"/>
      <c r="H374" s="109"/>
      <c r="I374" s="114"/>
      <c r="J374" s="103"/>
      <c r="K374" s="152"/>
    </row>
    <row r="375" spans="1:11" ht="50.1" customHeight="1" x14ac:dyDescent="0.25">
      <c r="A375" s="103"/>
      <c r="B375" s="109"/>
      <c r="C375" s="103"/>
      <c r="D375" s="109"/>
      <c r="E375" s="109"/>
      <c r="F375" s="109"/>
      <c r="G375" s="109"/>
      <c r="H375" s="109"/>
      <c r="I375" s="114"/>
      <c r="J375" s="103"/>
      <c r="K375" s="152"/>
    </row>
    <row r="376" spans="1:11" ht="50.1" customHeight="1" x14ac:dyDescent="0.25">
      <c r="A376" s="103"/>
      <c r="B376" s="109"/>
      <c r="C376" s="103"/>
      <c r="D376" s="109"/>
      <c r="E376" s="109"/>
      <c r="F376" s="109"/>
      <c r="G376" s="109"/>
      <c r="H376" s="109"/>
      <c r="I376" s="114"/>
      <c r="J376" s="103"/>
      <c r="K376" s="152"/>
    </row>
    <row r="377" spans="1:11" ht="50.1" customHeight="1" x14ac:dyDescent="0.25">
      <c r="A377" s="103"/>
      <c r="B377" s="109"/>
      <c r="C377" s="103"/>
      <c r="D377" s="109"/>
      <c r="E377" s="109"/>
      <c r="F377" s="109"/>
      <c r="G377" s="109"/>
      <c r="H377" s="109"/>
      <c r="I377" s="114"/>
      <c r="J377" s="103"/>
      <c r="K377" s="152"/>
    </row>
    <row r="378" spans="1:11" ht="50.1" customHeight="1" x14ac:dyDescent="0.25">
      <c r="A378" s="103"/>
      <c r="B378" s="109"/>
      <c r="C378" s="103"/>
      <c r="D378" s="109"/>
      <c r="E378" s="109"/>
      <c r="F378" s="109"/>
      <c r="G378" s="109"/>
      <c r="H378" s="109"/>
      <c r="I378" s="114"/>
      <c r="J378" s="103"/>
      <c r="K378" s="152"/>
    </row>
    <row r="379" spans="1:11" ht="50.1" customHeight="1" x14ac:dyDescent="0.25">
      <c r="A379" s="103"/>
      <c r="B379" s="109"/>
      <c r="C379" s="103"/>
      <c r="D379" s="109"/>
      <c r="E379" s="109"/>
      <c r="F379" s="109"/>
      <c r="G379" s="109"/>
      <c r="H379" s="109"/>
      <c r="I379" s="114"/>
      <c r="J379" s="103"/>
      <c r="K379" s="152"/>
    </row>
    <row r="380" spans="1:11" ht="50.1" customHeight="1" x14ac:dyDescent="0.25">
      <c r="A380" s="103"/>
      <c r="B380" s="109"/>
      <c r="C380" s="103"/>
      <c r="D380" s="109"/>
      <c r="E380" s="109"/>
      <c r="F380" s="109"/>
      <c r="G380" s="109"/>
      <c r="H380" s="109"/>
      <c r="I380" s="114"/>
      <c r="J380" s="103"/>
      <c r="K380" s="152"/>
    </row>
    <row r="381" spans="1:11" ht="50.1" customHeight="1" x14ac:dyDescent="0.25">
      <c r="A381" s="103"/>
      <c r="B381" s="109"/>
      <c r="C381" s="103"/>
      <c r="D381" s="109"/>
      <c r="E381" s="109"/>
      <c r="F381" s="109"/>
      <c r="G381" s="109"/>
      <c r="H381" s="109"/>
      <c r="I381" s="114"/>
      <c r="J381" s="103"/>
      <c r="K381" s="152"/>
    </row>
    <row r="382" spans="1:11" ht="50.1" customHeight="1" x14ac:dyDescent="0.25">
      <c r="A382" s="103"/>
      <c r="B382" s="109"/>
      <c r="C382" s="103"/>
      <c r="D382" s="109"/>
      <c r="E382" s="109"/>
      <c r="F382" s="109"/>
      <c r="G382" s="109"/>
      <c r="H382" s="109"/>
      <c r="I382" s="114"/>
      <c r="J382" s="103"/>
      <c r="K382" s="152"/>
    </row>
    <row r="383" spans="1:11" ht="50.1" customHeight="1" x14ac:dyDescent="0.25">
      <c r="A383" s="103"/>
      <c r="B383" s="109"/>
      <c r="C383" s="103"/>
      <c r="D383" s="109"/>
      <c r="E383" s="109"/>
      <c r="F383" s="109"/>
      <c r="G383" s="109"/>
      <c r="H383" s="109"/>
      <c r="I383" s="114"/>
      <c r="J383" s="103"/>
      <c r="K383" s="152"/>
    </row>
  </sheetData>
  <sortState xmlns:xlrd2="http://schemas.microsoft.com/office/spreadsheetml/2017/richdata2" ref="A2:K124">
    <sortCondition ref="I2:I124" customList="janeiro,fevereiro,março,abril,maio,junho,julho,agosto,setembro,outubro,novembro,dezembro"/>
  </sortState>
  <phoneticPr fontId="3" type="noConversion"/>
  <pageMargins left="0" right="0" top="0" bottom="0" header="0" footer="0"/>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0D11-9181-45EE-95BC-F95F04683BB5}">
  <dimension ref="A1:Y42"/>
  <sheetViews>
    <sheetView workbookViewId="0">
      <selection activeCell="A22" sqref="A22"/>
    </sheetView>
  </sheetViews>
  <sheetFormatPr defaultRowHeight="15" x14ac:dyDescent="0.25"/>
  <cols>
    <col min="1" max="1" width="39.85546875" customWidth="1"/>
    <col min="2" max="2" width="16.7109375" hidden="1" customWidth="1"/>
    <col min="3" max="3" width="13.7109375" hidden="1" customWidth="1"/>
    <col min="4" max="4" width="11.5703125" hidden="1" customWidth="1"/>
    <col min="5" max="6" width="9.140625" hidden="1" customWidth="1"/>
    <col min="7" max="7" width="18.85546875" hidden="1" customWidth="1"/>
    <col min="8" max="8" width="59.42578125" hidden="1" customWidth="1"/>
    <col min="9" max="12" width="12.7109375" style="97" customWidth="1"/>
    <col min="13" max="15" width="12.7109375" style="98" customWidth="1"/>
    <col min="16" max="19" width="12.7109375" style="97" customWidth="1"/>
    <col min="20" max="22" width="12.7109375" style="99" customWidth="1"/>
    <col min="23" max="23" width="27" customWidth="1"/>
    <col min="24" max="25" width="9.140625" style="4"/>
  </cols>
  <sheetData>
    <row r="1" spans="1:23" ht="36.75" customHeight="1" x14ac:dyDescent="0.25">
      <c r="A1" s="2" t="s">
        <v>249</v>
      </c>
      <c r="B1" s="2" t="s">
        <v>250</v>
      </c>
      <c r="C1" s="2"/>
      <c r="D1" s="2"/>
      <c r="E1" s="2"/>
      <c r="F1" s="2"/>
      <c r="G1" s="2" t="s">
        <v>251</v>
      </c>
      <c r="H1" s="3" t="s">
        <v>252</v>
      </c>
      <c r="I1" s="93" t="s">
        <v>6</v>
      </c>
      <c r="J1" s="94" t="s">
        <v>209</v>
      </c>
      <c r="K1" s="94" t="s">
        <v>85</v>
      </c>
      <c r="L1" s="94" t="s">
        <v>75</v>
      </c>
      <c r="M1" s="94" t="s">
        <v>13</v>
      </c>
      <c r="N1" s="94" t="s">
        <v>313</v>
      </c>
      <c r="O1" s="94" t="s">
        <v>137</v>
      </c>
      <c r="P1" s="94" t="s">
        <v>79</v>
      </c>
      <c r="Q1" s="94" t="s">
        <v>199</v>
      </c>
      <c r="R1" s="94" t="s">
        <v>83</v>
      </c>
      <c r="S1" s="94" t="s">
        <v>43</v>
      </c>
      <c r="T1" s="94" t="s">
        <v>84</v>
      </c>
      <c r="U1" s="94" t="s">
        <v>183</v>
      </c>
      <c r="V1" s="94" t="s">
        <v>25</v>
      </c>
      <c r="W1" s="19" t="s">
        <v>253</v>
      </c>
    </row>
    <row r="2" spans="1:23" ht="60" customHeight="1" x14ac:dyDescent="0.25">
      <c r="A2" s="7" t="s">
        <v>230</v>
      </c>
      <c r="B2" s="9" t="s">
        <v>231</v>
      </c>
      <c r="C2" s="9"/>
      <c r="D2" s="9"/>
      <c r="E2" s="9"/>
      <c r="F2" s="20"/>
      <c r="G2" s="20" t="s">
        <v>232</v>
      </c>
      <c r="H2" s="9" t="s">
        <v>233</v>
      </c>
      <c r="I2" s="22">
        <v>2000</v>
      </c>
      <c r="J2" s="22">
        <v>14000</v>
      </c>
      <c r="K2" s="22"/>
      <c r="L2" s="22"/>
      <c r="M2" s="95"/>
      <c r="N2" s="95">
        <v>3200</v>
      </c>
      <c r="O2" s="95"/>
      <c r="P2" s="22">
        <v>10000</v>
      </c>
      <c r="Q2" s="22">
        <v>8316</v>
      </c>
      <c r="R2" s="22">
        <v>5000</v>
      </c>
      <c r="S2" s="22">
        <v>8000</v>
      </c>
      <c r="T2" s="22"/>
      <c r="U2" s="22">
        <v>20000</v>
      </c>
      <c r="V2" s="22">
        <v>70000</v>
      </c>
      <c r="W2" s="8">
        <f>SUM(I2:V2)</f>
        <v>140516</v>
      </c>
    </row>
    <row r="3" spans="1:23" ht="60" customHeight="1" x14ac:dyDescent="0.25">
      <c r="A3" s="7" t="s">
        <v>234</v>
      </c>
      <c r="B3" s="9"/>
      <c r="C3" s="9"/>
      <c r="D3" s="9"/>
      <c r="E3" s="9"/>
      <c r="F3" s="20"/>
      <c r="G3" s="20" t="s">
        <v>254</v>
      </c>
      <c r="H3" s="7" t="s">
        <v>234</v>
      </c>
      <c r="I3" s="22"/>
      <c r="J3" s="22"/>
      <c r="K3" s="22"/>
      <c r="L3" s="22"/>
      <c r="M3" s="95"/>
      <c r="N3" s="95"/>
      <c r="O3" s="95"/>
      <c r="P3" s="22"/>
      <c r="Q3" s="22"/>
      <c r="R3" s="22"/>
      <c r="S3" s="22"/>
      <c r="T3" s="22"/>
      <c r="U3" s="22"/>
      <c r="V3" s="22"/>
      <c r="W3" s="8">
        <v>3905601.7</v>
      </c>
    </row>
    <row r="4" spans="1:23" ht="60" customHeight="1" x14ac:dyDescent="0.25">
      <c r="A4" s="7" t="s">
        <v>235</v>
      </c>
      <c r="B4" s="9"/>
      <c r="C4" s="9"/>
      <c r="D4" s="9"/>
      <c r="E4" s="9"/>
      <c r="F4" s="20"/>
      <c r="G4" s="20" t="s">
        <v>254</v>
      </c>
      <c r="H4" s="7" t="s">
        <v>235</v>
      </c>
      <c r="I4" s="22"/>
      <c r="J4" s="22"/>
      <c r="K4" s="22"/>
      <c r="L4" s="22"/>
      <c r="M4" s="95"/>
      <c r="N4" s="95"/>
      <c r="O4" s="95"/>
      <c r="P4" s="22"/>
      <c r="Q4" s="22"/>
      <c r="R4" s="22"/>
      <c r="S4" s="22"/>
      <c r="T4" s="22"/>
      <c r="U4" s="22"/>
      <c r="V4" s="22"/>
      <c r="W4" s="8">
        <v>1112414.7</v>
      </c>
    </row>
    <row r="5" spans="1:23" ht="60" customHeight="1" x14ac:dyDescent="0.25">
      <c r="A5" s="7" t="s">
        <v>236</v>
      </c>
      <c r="B5" s="9"/>
      <c r="C5" s="9"/>
      <c r="D5" s="9"/>
      <c r="E5" s="9"/>
      <c r="F5" s="20"/>
      <c r="G5" s="20"/>
      <c r="H5" s="9" t="s">
        <v>237</v>
      </c>
      <c r="I5" s="22">
        <v>7275</v>
      </c>
      <c r="J5" s="22">
        <v>30000</v>
      </c>
      <c r="K5" s="22">
        <v>6136</v>
      </c>
      <c r="L5" s="22">
        <v>45000</v>
      </c>
      <c r="M5" s="95">
        <v>29000</v>
      </c>
      <c r="N5" s="95">
        <v>30000</v>
      </c>
      <c r="O5" s="95">
        <v>40000</v>
      </c>
      <c r="P5" s="22">
        <v>50000</v>
      </c>
      <c r="Q5" s="96">
        <f>9235*(8/100)+9235</f>
        <v>9973.7999999999993</v>
      </c>
      <c r="R5" s="22">
        <v>35000</v>
      </c>
      <c r="S5" s="22">
        <v>200000</v>
      </c>
      <c r="T5" s="22">
        <v>60000</v>
      </c>
      <c r="U5" s="22">
        <v>95000</v>
      </c>
      <c r="V5" s="22">
        <v>670000</v>
      </c>
      <c r="W5" s="8">
        <f t="shared" ref="W5:W14" si="0">SUM(I5:V5)</f>
        <v>1307384.8</v>
      </c>
    </row>
    <row r="6" spans="1:23" ht="60" customHeight="1" x14ac:dyDescent="0.25">
      <c r="A6" s="7" t="s">
        <v>238</v>
      </c>
      <c r="B6" s="9"/>
      <c r="C6" s="9"/>
      <c r="D6" s="9"/>
      <c r="E6" s="9"/>
      <c r="F6" s="20"/>
      <c r="G6" s="20"/>
      <c r="H6" s="9" t="s">
        <v>239</v>
      </c>
      <c r="I6" s="22">
        <v>183529</v>
      </c>
      <c r="J6" s="22">
        <v>120000</v>
      </c>
      <c r="K6" s="22">
        <v>56270</v>
      </c>
      <c r="L6" s="22">
        <v>10000</v>
      </c>
      <c r="M6" s="95">
        <v>12300</v>
      </c>
      <c r="N6" s="95"/>
      <c r="O6" s="95">
        <v>10650</v>
      </c>
      <c r="P6" s="22">
        <v>85000</v>
      </c>
      <c r="Q6" s="96">
        <f>383000*(7/100)+383000</f>
        <v>409810</v>
      </c>
      <c r="R6" s="22">
        <v>100000</v>
      </c>
      <c r="S6" s="22">
        <v>35000</v>
      </c>
      <c r="T6" s="22">
        <v>60000</v>
      </c>
      <c r="U6" s="22">
        <v>150000</v>
      </c>
      <c r="V6" s="22">
        <v>110000</v>
      </c>
      <c r="W6" s="8">
        <f t="shared" si="0"/>
        <v>1342559</v>
      </c>
    </row>
    <row r="7" spans="1:23" ht="60" customHeight="1" x14ac:dyDescent="0.25">
      <c r="A7" s="7" t="s">
        <v>240</v>
      </c>
      <c r="B7" s="9"/>
      <c r="C7" s="9"/>
      <c r="D7" s="9"/>
      <c r="E7" s="9"/>
      <c r="F7" s="20"/>
      <c r="G7" s="20"/>
      <c r="H7" s="9" t="s">
        <v>241</v>
      </c>
      <c r="I7" s="22"/>
      <c r="J7" s="22">
        <v>1800000</v>
      </c>
      <c r="K7" s="22"/>
      <c r="L7" s="22"/>
      <c r="M7" s="95">
        <v>1415395.4</v>
      </c>
      <c r="N7" s="95"/>
      <c r="O7" s="95"/>
      <c r="P7" s="22"/>
      <c r="Q7" s="96">
        <v>50000</v>
      </c>
      <c r="R7" s="100">
        <v>10000000</v>
      </c>
      <c r="S7" s="22"/>
      <c r="T7" s="22"/>
      <c r="U7" s="22">
        <v>3500000</v>
      </c>
      <c r="V7" s="22"/>
      <c r="W7" s="8">
        <f t="shared" si="0"/>
        <v>16765395.4</v>
      </c>
    </row>
    <row r="8" spans="1:23" ht="60" customHeight="1" x14ac:dyDescent="0.25">
      <c r="A8" s="7" t="s">
        <v>244</v>
      </c>
      <c r="B8" s="9"/>
      <c r="C8" s="9"/>
      <c r="D8" s="9"/>
      <c r="E8" s="9"/>
      <c r="F8" s="20"/>
      <c r="G8" s="20"/>
      <c r="H8" s="9"/>
      <c r="I8" s="22">
        <v>96479.3</v>
      </c>
      <c r="J8" s="22">
        <v>48000</v>
      </c>
      <c r="K8" s="22">
        <v>3960</v>
      </c>
      <c r="L8" s="22"/>
      <c r="M8" s="95">
        <v>324000</v>
      </c>
      <c r="N8" s="95"/>
      <c r="O8" s="95">
        <v>8450</v>
      </c>
      <c r="P8" s="22">
        <v>180000</v>
      </c>
      <c r="Q8" s="96">
        <v>70000</v>
      </c>
      <c r="R8" s="22">
        <v>350000</v>
      </c>
      <c r="S8" s="22">
        <v>15000</v>
      </c>
      <c r="T8" s="22">
        <v>80000</v>
      </c>
      <c r="U8" s="22"/>
      <c r="V8" s="22">
        <v>200000</v>
      </c>
      <c r="W8" s="8">
        <f t="shared" si="0"/>
        <v>1375889.3</v>
      </c>
    </row>
    <row r="9" spans="1:23" ht="60" customHeight="1" x14ac:dyDescent="0.25">
      <c r="A9" s="7" t="s">
        <v>242</v>
      </c>
      <c r="B9" s="9"/>
      <c r="C9" s="9"/>
      <c r="D9" s="9"/>
      <c r="E9" s="9"/>
      <c r="F9" s="20"/>
      <c r="G9" s="20"/>
      <c r="H9" s="9"/>
      <c r="I9" s="22"/>
      <c r="J9" s="22">
        <v>195000</v>
      </c>
      <c r="K9" s="22"/>
      <c r="L9" s="22"/>
      <c r="M9" s="95">
        <v>136000</v>
      </c>
      <c r="N9" s="95"/>
      <c r="O9" s="95">
        <v>62000</v>
      </c>
      <c r="P9" s="22">
        <v>35000</v>
      </c>
      <c r="Q9" s="96">
        <v>8000</v>
      </c>
      <c r="R9" s="22">
        <v>50000</v>
      </c>
      <c r="S9" s="22">
        <v>10000</v>
      </c>
      <c r="T9" s="22">
        <v>40000</v>
      </c>
      <c r="U9" s="22">
        <v>500000</v>
      </c>
      <c r="V9" s="22">
        <v>150000</v>
      </c>
      <c r="W9" s="8">
        <f t="shared" si="0"/>
        <v>1186000</v>
      </c>
    </row>
    <row r="10" spans="1:23" ht="60" customHeight="1" x14ac:dyDescent="0.25">
      <c r="A10" s="7" t="s">
        <v>243</v>
      </c>
      <c r="B10" s="9"/>
      <c r="C10" s="9"/>
      <c r="D10" s="9"/>
      <c r="E10" s="9"/>
      <c r="F10" s="20"/>
      <c r="G10" s="20" t="s">
        <v>254</v>
      </c>
      <c r="H10" s="9"/>
      <c r="I10" s="22"/>
      <c r="J10" s="22"/>
      <c r="K10" s="22"/>
      <c r="L10" s="22"/>
      <c r="M10" s="95"/>
      <c r="N10" s="95"/>
      <c r="O10" s="95"/>
      <c r="P10" s="22"/>
      <c r="Q10" s="22"/>
      <c r="R10" s="22"/>
      <c r="S10" s="22"/>
      <c r="T10" s="22"/>
      <c r="U10" s="22"/>
      <c r="V10" s="22">
        <v>677760</v>
      </c>
      <c r="W10" s="8">
        <f t="shared" si="0"/>
        <v>677760</v>
      </c>
    </row>
    <row r="11" spans="1:23" ht="60" customHeight="1" x14ac:dyDescent="0.25">
      <c r="A11" s="7" t="s">
        <v>245</v>
      </c>
      <c r="B11" s="9"/>
      <c r="C11" s="9"/>
      <c r="D11" s="9"/>
      <c r="E11" s="9"/>
      <c r="F11" s="20"/>
      <c r="G11" s="20"/>
      <c r="H11" s="9"/>
      <c r="I11" s="22"/>
      <c r="J11" s="22">
        <v>265000</v>
      </c>
      <c r="K11" s="22">
        <v>47374.1</v>
      </c>
      <c r="L11" s="22"/>
      <c r="M11" s="95"/>
      <c r="N11" s="95"/>
      <c r="O11" s="95"/>
      <c r="P11" s="22">
        <v>35000</v>
      </c>
      <c r="Q11" s="96">
        <f>96000*(8/100)+96000</f>
        <v>103680</v>
      </c>
      <c r="R11" s="22"/>
      <c r="S11" s="22">
        <v>30000</v>
      </c>
      <c r="T11" s="22">
        <v>40000</v>
      </c>
      <c r="U11" s="22">
        <v>200000</v>
      </c>
      <c r="V11" s="22">
        <v>380000</v>
      </c>
      <c r="W11" s="8">
        <f t="shared" si="0"/>
        <v>1101054.1000000001</v>
      </c>
    </row>
    <row r="12" spans="1:23" ht="60" customHeight="1" x14ac:dyDescent="0.25">
      <c r="A12" s="7" t="s">
        <v>246</v>
      </c>
      <c r="B12" s="9"/>
      <c r="C12" s="9"/>
      <c r="D12" s="9"/>
      <c r="E12" s="9"/>
      <c r="F12" s="20"/>
      <c r="G12" s="20"/>
      <c r="H12" s="9"/>
      <c r="I12" s="22"/>
      <c r="J12" s="22">
        <v>27000</v>
      </c>
      <c r="K12" s="22"/>
      <c r="L12" s="22"/>
      <c r="M12" s="95"/>
      <c r="N12" s="95">
        <v>30000</v>
      </c>
      <c r="O12" s="95"/>
      <c r="P12" s="22">
        <v>1500</v>
      </c>
      <c r="Q12" s="96">
        <v>95000</v>
      </c>
      <c r="R12" s="22">
        <v>30000</v>
      </c>
      <c r="S12" s="22">
        <v>30000</v>
      </c>
      <c r="T12" s="22">
        <v>30000</v>
      </c>
      <c r="U12" s="22">
        <v>30000</v>
      </c>
      <c r="V12" s="22"/>
      <c r="W12" s="8">
        <f t="shared" si="0"/>
        <v>273500</v>
      </c>
    </row>
    <row r="13" spans="1:23" ht="60" customHeight="1" x14ac:dyDescent="0.25">
      <c r="A13" s="7" t="s">
        <v>247</v>
      </c>
      <c r="B13" s="9"/>
      <c r="C13" s="9"/>
      <c r="D13" s="9"/>
      <c r="E13" s="9"/>
      <c r="F13" s="20"/>
      <c r="G13" s="20"/>
      <c r="H13" s="9"/>
      <c r="I13" s="22"/>
      <c r="J13" s="22">
        <v>40000</v>
      </c>
      <c r="K13" s="22"/>
      <c r="L13" s="22"/>
      <c r="M13" s="95"/>
      <c r="N13" s="95">
        <v>30000</v>
      </c>
      <c r="O13" s="95"/>
      <c r="P13" s="22"/>
      <c r="Q13" s="96">
        <v>9000</v>
      </c>
      <c r="R13" s="22">
        <v>70000</v>
      </c>
      <c r="S13" s="22"/>
      <c r="T13" s="22">
        <v>15000</v>
      </c>
      <c r="U13" s="22"/>
      <c r="V13" s="22">
        <v>40000</v>
      </c>
      <c r="W13" s="8">
        <f t="shared" si="0"/>
        <v>204000</v>
      </c>
    </row>
    <row r="14" spans="1:23" ht="60" customHeight="1" x14ac:dyDescent="0.25">
      <c r="A14" s="7" t="s">
        <v>270</v>
      </c>
      <c r="B14" s="5" t="s">
        <v>271</v>
      </c>
      <c r="C14" s="9"/>
      <c r="D14" s="9"/>
      <c r="E14" s="9"/>
      <c r="F14" s="20"/>
      <c r="G14" s="23"/>
      <c r="H14" s="9"/>
      <c r="I14" s="22"/>
      <c r="J14" s="22"/>
      <c r="K14" s="22">
        <v>11519.58</v>
      </c>
      <c r="L14" s="22"/>
      <c r="M14" s="95"/>
      <c r="N14" s="95"/>
      <c r="O14" s="95">
        <v>12000</v>
      </c>
      <c r="P14" s="22"/>
      <c r="Q14" s="22"/>
      <c r="R14" s="22"/>
      <c r="S14" s="22"/>
      <c r="T14" s="22"/>
      <c r="U14" s="22"/>
      <c r="V14" s="22"/>
      <c r="W14" s="8">
        <f t="shared" si="0"/>
        <v>23519.58</v>
      </c>
    </row>
    <row r="15" spans="1:23" ht="60" customHeight="1" x14ac:dyDescent="0.25">
      <c r="A15" s="159" t="s">
        <v>138</v>
      </c>
      <c r="B15" s="159"/>
      <c r="C15" s="159"/>
      <c r="D15" s="159"/>
      <c r="E15" s="159"/>
      <c r="F15" s="159"/>
      <c r="G15" s="159"/>
      <c r="H15" s="159"/>
      <c r="I15" s="22">
        <f>SUM(I2:I14)</f>
        <v>289283.3</v>
      </c>
      <c r="J15" s="22">
        <f t="shared" ref="J15:W15" si="1">SUM(J2:J14)</f>
        <v>2539000</v>
      </c>
      <c r="K15" s="22">
        <f t="shared" si="1"/>
        <v>125259.68000000001</v>
      </c>
      <c r="L15" s="22">
        <f t="shared" si="1"/>
        <v>55000</v>
      </c>
      <c r="M15" s="22">
        <f t="shared" si="1"/>
        <v>1916695.4</v>
      </c>
      <c r="N15" s="22">
        <f t="shared" si="1"/>
        <v>93200</v>
      </c>
      <c r="O15" s="22">
        <f t="shared" si="1"/>
        <v>133100</v>
      </c>
      <c r="P15" s="22">
        <f t="shared" si="1"/>
        <v>396500</v>
      </c>
      <c r="Q15" s="22">
        <f t="shared" si="1"/>
        <v>763779.8</v>
      </c>
      <c r="R15" s="100">
        <f t="shared" si="1"/>
        <v>10640000</v>
      </c>
      <c r="S15" s="22">
        <f t="shared" si="1"/>
        <v>328000</v>
      </c>
      <c r="T15" s="22">
        <f t="shared" si="1"/>
        <v>325000</v>
      </c>
      <c r="U15" s="22">
        <f t="shared" si="1"/>
        <v>4495000</v>
      </c>
      <c r="V15" s="22">
        <f t="shared" si="1"/>
        <v>2297760</v>
      </c>
      <c r="W15" s="21">
        <f t="shared" si="1"/>
        <v>29415594.580000002</v>
      </c>
    </row>
    <row r="16" spans="1:23" ht="50.1" customHeight="1" x14ac:dyDescent="0.25">
      <c r="A16" s="160"/>
      <c r="B16" s="160"/>
      <c r="C16" s="160"/>
      <c r="D16" s="160"/>
      <c r="E16" s="160"/>
      <c r="F16" s="160"/>
      <c r="G16" s="160"/>
      <c r="H16" s="160"/>
      <c r="I16" s="93" t="s">
        <v>6</v>
      </c>
      <c r="J16" s="94" t="s">
        <v>209</v>
      </c>
      <c r="K16" s="94" t="s">
        <v>85</v>
      </c>
      <c r="L16" s="94" t="s">
        <v>75</v>
      </c>
      <c r="M16" s="94" t="s">
        <v>13</v>
      </c>
      <c r="N16" s="94" t="s">
        <v>313</v>
      </c>
      <c r="O16" s="94" t="s">
        <v>137</v>
      </c>
      <c r="P16" s="94" t="s">
        <v>79</v>
      </c>
      <c r="Q16" s="94" t="s">
        <v>199</v>
      </c>
      <c r="R16" s="94" t="s">
        <v>83</v>
      </c>
      <c r="S16" s="94" t="s">
        <v>43</v>
      </c>
      <c r="T16" s="94" t="s">
        <v>84</v>
      </c>
      <c r="U16" s="94" t="s">
        <v>183</v>
      </c>
      <c r="V16" s="94" t="s">
        <v>25</v>
      </c>
      <c r="W16" s="19" t="s">
        <v>253</v>
      </c>
    </row>
    <row r="17" ht="50.1" customHeight="1" x14ac:dyDescent="0.25"/>
    <row r="18" ht="50.1" customHeight="1" x14ac:dyDescent="0.25"/>
    <row r="19" ht="50.1" customHeight="1" x14ac:dyDescent="0.25"/>
    <row r="20" ht="50.1" customHeight="1" x14ac:dyDescent="0.25"/>
    <row r="21" ht="50.1" customHeight="1" x14ac:dyDescent="0.25"/>
    <row r="22" ht="50.1" customHeight="1" x14ac:dyDescent="0.25"/>
    <row r="23" ht="50.1" customHeight="1" x14ac:dyDescent="0.25"/>
    <row r="24" ht="50.1" customHeight="1" x14ac:dyDescent="0.25"/>
    <row r="25" ht="50.1" customHeight="1" x14ac:dyDescent="0.25"/>
    <row r="26" ht="50.1" customHeight="1" x14ac:dyDescent="0.25"/>
    <row r="27" ht="50.1" customHeight="1" x14ac:dyDescent="0.25"/>
    <row r="28" ht="50.1" customHeight="1" x14ac:dyDescent="0.25"/>
    <row r="29" ht="50.1" customHeight="1" x14ac:dyDescent="0.25"/>
    <row r="30" ht="50.1" customHeight="1" x14ac:dyDescent="0.25"/>
    <row r="31" ht="50.1" customHeight="1" x14ac:dyDescent="0.25"/>
    <row r="32" ht="50.1" customHeight="1" x14ac:dyDescent="0.25"/>
    <row r="33" ht="50.1" customHeight="1" x14ac:dyDescent="0.25"/>
    <row r="34" ht="50.1" customHeight="1" x14ac:dyDescent="0.25"/>
    <row r="35" ht="50.1" customHeight="1" x14ac:dyDescent="0.25"/>
    <row r="36" ht="50.1" customHeight="1" x14ac:dyDescent="0.25"/>
    <row r="37" ht="50.1" customHeight="1" x14ac:dyDescent="0.25"/>
    <row r="38" ht="50.1" customHeight="1" x14ac:dyDescent="0.25"/>
    <row r="39" ht="50.1" customHeight="1" x14ac:dyDescent="0.25"/>
    <row r="40" ht="50.1" customHeight="1" x14ac:dyDescent="0.25"/>
    <row r="41" ht="50.1" customHeight="1" x14ac:dyDescent="0.25"/>
    <row r="42" ht="50.1" customHeight="1" x14ac:dyDescent="0.25"/>
  </sheetData>
  <mergeCells count="2">
    <mergeCell ref="A15:H15"/>
    <mergeCell ref="A16:H16"/>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CA3FF-B324-458A-A443-1838903A5F3F}">
  <sheetPr>
    <pageSetUpPr fitToPage="1"/>
  </sheetPr>
  <dimension ref="A1:H91"/>
  <sheetViews>
    <sheetView showGridLines="0" workbookViewId="0">
      <selection activeCell="C8" sqref="C8"/>
    </sheetView>
  </sheetViews>
  <sheetFormatPr defaultColWidth="9.140625" defaultRowHeight="15" x14ac:dyDescent="0.25"/>
  <cols>
    <col min="1" max="1" width="18.28515625" style="11" customWidth="1"/>
    <col min="2" max="2" width="82.42578125" style="16" bestFit="1" customWidth="1"/>
    <col min="3" max="3" width="21.140625" style="16" customWidth="1"/>
    <col min="4" max="4" width="20.5703125" style="17" customWidth="1"/>
    <col min="5" max="5" width="22.28515625" style="17" customWidth="1"/>
    <col min="6" max="6" width="20.5703125" style="17" customWidth="1"/>
    <col min="7" max="7" width="18.28515625" style="11" customWidth="1"/>
    <col min="8" max="8" width="20.5703125" style="11" customWidth="1"/>
    <col min="9" max="16384" width="9.140625" style="12"/>
  </cols>
  <sheetData>
    <row r="1" spans="1:8" ht="39.950000000000003" customHeight="1" x14ac:dyDescent="0.25">
      <c r="A1" s="161" t="s">
        <v>367</v>
      </c>
      <c r="B1" s="161"/>
      <c r="C1" s="161"/>
      <c r="D1" s="161"/>
      <c r="E1" s="161"/>
      <c r="F1" s="161"/>
      <c r="G1" s="161"/>
      <c r="H1" s="161"/>
    </row>
    <row r="2" spans="1:8" ht="39.950000000000003" customHeight="1" x14ac:dyDescent="0.25">
      <c r="A2" s="14" t="s">
        <v>368</v>
      </c>
      <c r="B2" s="13" t="s">
        <v>140</v>
      </c>
      <c r="C2" s="13" t="s">
        <v>369</v>
      </c>
      <c r="D2" s="13" t="s">
        <v>370</v>
      </c>
      <c r="E2" s="25" t="s">
        <v>143</v>
      </c>
      <c r="F2" s="13" t="s">
        <v>371</v>
      </c>
      <c r="G2" s="13" t="s">
        <v>145</v>
      </c>
      <c r="H2" s="24" t="s">
        <v>372</v>
      </c>
    </row>
    <row r="3" spans="1:8" ht="39.950000000000003" customHeight="1" x14ac:dyDescent="0.25">
      <c r="A3" s="40">
        <v>1</v>
      </c>
      <c r="B3" s="41" t="s">
        <v>389</v>
      </c>
      <c r="C3" s="42" t="s">
        <v>390</v>
      </c>
      <c r="D3" s="43" t="s">
        <v>280</v>
      </c>
      <c r="E3" s="42" t="s">
        <v>560</v>
      </c>
      <c r="F3" s="43" t="s">
        <v>374</v>
      </c>
      <c r="G3" s="43" t="s">
        <v>391</v>
      </c>
      <c r="H3" s="44">
        <v>150000</v>
      </c>
    </row>
    <row r="4" spans="1:8" ht="39.950000000000003" customHeight="1" x14ac:dyDescent="0.25">
      <c r="A4" s="32">
        <v>2</v>
      </c>
      <c r="B4" s="33" t="s">
        <v>388</v>
      </c>
      <c r="C4" s="34" t="s">
        <v>12</v>
      </c>
      <c r="D4" s="35" t="s">
        <v>280</v>
      </c>
      <c r="E4" s="35" t="s">
        <v>12</v>
      </c>
      <c r="F4" s="35" t="s">
        <v>387</v>
      </c>
      <c r="G4" s="35" t="s">
        <v>359</v>
      </c>
      <c r="H4" s="36">
        <v>250000</v>
      </c>
    </row>
    <row r="5" spans="1:8" ht="39.950000000000003" customHeight="1" x14ac:dyDescent="0.25">
      <c r="A5" s="32">
        <v>3</v>
      </c>
      <c r="B5" s="37" t="s">
        <v>410</v>
      </c>
      <c r="C5" s="34" t="s">
        <v>13</v>
      </c>
      <c r="D5" s="35" t="s">
        <v>280</v>
      </c>
      <c r="E5" s="35" t="s">
        <v>13</v>
      </c>
      <c r="F5" s="35" t="s">
        <v>411</v>
      </c>
      <c r="G5" s="38" t="s">
        <v>359</v>
      </c>
      <c r="H5" s="39">
        <v>825000</v>
      </c>
    </row>
    <row r="6" spans="1:8" ht="39.950000000000003" customHeight="1" x14ac:dyDescent="0.25">
      <c r="A6" s="32">
        <v>4</v>
      </c>
      <c r="B6" s="33" t="s">
        <v>425</v>
      </c>
      <c r="C6" s="34" t="s">
        <v>8</v>
      </c>
      <c r="D6" s="35" t="s">
        <v>423</v>
      </c>
      <c r="E6" s="35" t="s">
        <v>8</v>
      </c>
      <c r="F6" s="35" t="s">
        <v>424</v>
      </c>
      <c r="G6" s="38" t="s">
        <v>359</v>
      </c>
      <c r="H6" s="39">
        <v>300000</v>
      </c>
    </row>
    <row r="7" spans="1:8" ht="39.950000000000003" customHeight="1" x14ac:dyDescent="0.25">
      <c r="A7" s="32">
        <v>5</v>
      </c>
      <c r="B7" s="33" t="s">
        <v>429</v>
      </c>
      <c r="C7" s="34" t="s">
        <v>8</v>
      </c>
      <c r="D7" s="35" t="s">
        <v>423</v>
      </c>
      <c r="E7" s="35" t="s">
        <v>8</v>
      </c>
      <c r="F7" s="35" t="s">
        <v>424</v>
      </c>
      <c r="G7" s="38" t="s">
        <v>359</v>
      </c>
      <c r="H7" s="39">
        <v>3500000</v>
      </c>
    </row>
    <row r="8" spans="1:8" ht="39.950000000000003" customHeight="1" x14ac:dyDescent="0.25">
      <c r="A8" s="40">
        <v>6</v>
      </c>
      <c r="B8" s="41" t="s">
        <v>375</v>
      </c>
      <c r="C8" s="42" t="s">
        <v>25</v>
      </c>
      <c r="D8" s="43" t="s">
        <v>280</v>
      </c>
      <c r="E8" s="43" t="s">
        <v>376</v>
      </c>
      <c r="F8" s="43" t="s">
        <v>374</v>
      </c>
      <c r="G8" s="43" t="s">
        <v>365</v>
      </c>
      <c r="H8" s="44">
        <v>1922380.98</v>
      </c>
    </row>
    <row r="9" spans="1:8" ht="39.950000000000003" customHeight="1" x14ac:dyDescent="0.25">
      <c r="A9" s="40">
        <v>7</v>
      </c>
      <c r="B9" s="41" t="s">
        <v>379</v>
      </c>
      <c r="C9" s="42" t="s">
        <v>3</v>
      </c>
      <c r="D9" s="43" t="s">
        <v>280</v>
      </c>
      <c r="E9" s="43" t="s">
        <v>3</v>
      </c>
      <c r="F9" s="43" t="s">
        <v>374</v>
      </c>
      <c r="G9" s="43" t="s">
        <v>365</v>
      </c>
      <c r="H9" s="44">
        <f>17442145.66/2</f>
        <v>8721072.8300000001</v>
      </c>
    </row>
    <row r="10" spans="1:8" ht="39.950000000000003" customHeight="1" x14ac:dyDescent="0.25">
      <c r="A10" s="40">
        <v>8</v>
      </c>
      <c r="B10" s="41" t="s">
        <v>392</v>
      </c>
      <c r="C10" s="42" t="s">
        <v>14</v>
      </c>
      <c r="D10" s="43" t="s">
        <v>280</v>
      </c>
      <c r="E10" s="43" t="s">
        <v>14</v>
      </c>
      <c r="F10" s="43" t="s">
        <v>393</v>
      </c>
      <c r="G10" s="43" t="s">
        <v>365</v>
      </c>
      <c r="H10" s="44">
        <v>400000</v>
      </c>
    </row>
    <row r="11" spans="1:8" ht="39.950000000000003" customHeight="1" x14ac:dyDescent="0.25">
      <c r="A11" s="40">
        <v>9</v>
      </c>
      <c r="B11" s="41" t="s">
        <v>394</v>
      </c>
      <c r="C11" s="42" t="s">
        <v>14</v>
      </c>
      <c r="D11" s="43" t="s">
        <v>280</v>
      </c>
      <c r="E11" s="43" t="s">
        <v>14</v>
      </c>
      <c r="F11" s="43" t="s">
        <v>393</v>
      </c>
      <c r="G11" s="43" t="s">
        <v>365</v>
      </c>
      <c r="H11" s="44">
        <v>500000</v>
      </c>
    </row>
    <row r="12" spans="1:8" ht="39.950000000000003" customHeight="1" x14ac:dyDescent="0.25">
      <c r="A12" s="40">
        <v>10</v>
      </c>
      <c r="B12" s="41" t="s">
        <v>399</v>
      </c>
      <c r="C12" s="42" t="s">
        <v>4</v>
      </c>
      <c r="D12" s="43" t="s">
        <v>280</v>
      </c>
      <c r="E12" s="43" t="s">
        <v>4</v>
      </c>
      <c r="F12" s="43" t="s">
        <v>374</v>
      </c>
      <c r="G12" s="43" t="s">
        <v>365</v>
      </c>
      <c r="H12" s="44">
        <v>1500000</v>
      </c>
    </row>
    <row r="13" spans="1:8" ht="39.950000000000003" customHeight="1" x14ac:dyDescent="0.25">
      <c r="A13" s="40">
        <v>11</v>
      </c>
      <c r="B13" s="41" t="s">
        <v>403</v>
      </c>
      <c r="C13" s="42" t="s">
        <v>404</v>
      </c>
      <c r="D13" s="43" t="s">
        <v>280</v>
      </c>
      <c r="E13" s="42" t="s">
        <v>405</v>
      </c>
      <c r="F13" s="43" t="s">
        <v>374</v>
      </c>
      <c r="G13" s="43" t="s">
        <v>365</v>
      </c>
      <c r="H13" s="44">
        <v>1000000</v>
      </c>
    </row>
    <row r="14" spans="1:8" ht="39.950000000000003" customHeight="1" x14ac:dyDescent="0.25">
      <c r="A14" s="40">
        <v>12</v>
      </c>
      <c r="B14" s="45" t="s">
        <v>412</v>
      </c>
      <c r="C14" s="46" t="s">
        <v>13</v>
      </c>
      <c r="D14" s="43" t="s">
        <v>280</v>
      </c>
      <c r="E14" s="46" t="s">
        <v>13</v>
      </c>
      <c r="F14" s="43" t="s">
        <v>411</v>
      </c>
      <c r="G14" s="47" t="s">
        <v>365</v>
      </c>
      <c r="H14" s="48">
        <v>1075000</v>
      </c>
    </row>
    <row r="15" spans="1:8" ht="39.950000000000003" customHeight="1" x14ac:dyDescent="0.25">
      <c r="A15" s="40">
        <v>13</v>
      </c>
      <c r="B15" s="41" t="s">
        <v>422</v>
      </c>
      <c r="C15" s="42" t="s">
        <v>8</v>
      </c>
      <c r="D15" s="43" t="s">
        <v>423</v>
      </c>
      <c r="E15" s="43" t="s">
        <v>8</v>
      </c>
      <c r="F15" s="43" t="s">
        <v>424</v>
      </c>
      <c r="G15" s="47" t="s">
        <v>365</v>
      </c>
      <c r="H15" s="48">
        <v>3500000</v>
      </c>
    </row>
    <row r="16" spans="1:8" ht="39.950000000000003" customHeight="1" x14ac:dyDescent="0.25">
      <c r="A16" s="40">
        <v>14</v>
      </c>
      <c r="B16" s="41" t="s">
        <v>428</v>
      </c>
      <c r="C16" s="42" t="s">
        <v>8</v>
      </c>
      <c r="D16" s="43" t="s">
        <v>423</v>
      </c>
      <c r="E16" s="43" t="s">
        <v>8</v>
      </c>
      <c r="F16" s="43" t="s">
        <v>424</v>
      </c>
      <c r="G16" s="47" t="s">
        <v>365</v>
      </c>
      <c r="H16" s="48">
        <v>500000</v>
      </c>
    </row>
    <row r="17" spans="1:8" ht="39.950000000000003" customHeight="1" x14ac:dyDescent="0.25">
      <c r="A17" s="40">
        <v>15</v>
      </c>
      <c r="B17" s="41" t="s">
        <v>432</v>
      </c>
      <c r="C17" s="42" t="s">
        <v>8</v>
      </c>
      <c r="D17" s="43" t="s">
        <v>423</v>
      </c>
      <c r="E17" s="43" t="s">
        <v>8</v>
      </c>
      <c r="F17" s="43" t="s">
        <v>424</v>
      </c>
      <c r="G17" s="47" t="s">
        <v>365</v>
      </c>
      <c r="H17" s="48">
        <v>500000</v>
      </c>
    </row>
    <row r="18" spans="1:8" ht="39.950000000000003" customHeight="1" x14ac:dyDescent="0.25">
      <c r="A18" s="32">
        <v>16</v>
      </c>
      <c r="B18" s="33" t="s">
        <v>373</v>
      </c>
      <c r="C18" s="34" t="s">
        <v>25</v>
      </c>
      <c r="D18" s="35" t="s">
        <v>280</v>
      </c>
      <c r="E18" s="35" t="s">
        <v>25</v>
      </c>
      <c r="F18" s="35" t="s">
        <v>374</v>
      </c>
      <c r="G18" s="35" t="s">
        <v>362</v>
      </c>
      <c r="H18" s="36">
        <v>18000000</v>
      </c>
    </row>
    <row r="19" spans="1:8" ht="39.950000000000003" customHeight="1" x14ac:dyDescent="0.25">
      <c r="A19" s="32">
        <v>17</v>
      </c>
      <c r="B19" s="33" t="s">
        <v>380</v>
      </c>
      <c r="C19" s="34" t="s">
        <v>10</v>
      </c>
      <c r="D19" s="35" t="s">
        <v>280</v>
      </c>
      <c r="E19" s="35" t="s">
        <v>10</v>
      </c>
      <c r="F19" s="35" t="s">
        <v>381</v>
      </c>
      <c r="G19" s="35" t="s">
        <v>362</v>
      </c>
      <c r="H19" s="36">
        <v>3000000</v>
      </c>
    </row>
    <row r="20" spans="1:8" ht="39.950000000000003" customHeight="1" x14ac:dyDescent="0.25">
      <c r="A20" s="32">
        <v>18</v>
      </c>
      <c r="B20" s="33" t="s">
        <v>402</v>
      </c>
      <c r="C20" s="34" t="s">
        <v>4</v>
      </c>
      <c r="D20" s="35" t="s">
        <v>280</v>
      </c>
      <c r="E20" s="35" t="s">
        <v>4</v>
      </c>
      <c r="F20" s="35" t="s">
        <v>374</v>
      </c>
      <c r="G20" s="35" t="s">
        <v>362</v>
      </c>
      <c r="H20" s="36">
        <v>250000</v>
      </c>
    </row>
    <row r="21" spans="1:8" ht="39.950000000000003" customHeight="1" x14ac:dyDescent="0.25">
      <c r="A21" s="32">
        <v>19</v>
      </c>
      <c r="B21" s="37" t="s">
        <v>419</v>
      </c>
      <c r="C21" s="49" t="s">
        <v>13</v>
      </c>
      <c r="D21" s="35" t="s">
        <v>280</v>
      </c>
      <c r="E21" s="49" t="s">
        <v>13</v>
      </c>
      <c r="F21" s="35" t="s">
        <v>411</v>
      </c>
      <c r="G21" s="38" t="s">
        <v>362</v>
      </c>
      <c r="H21" s="39">
        <v>600000</v>
      </c>
    </row>
    <row r="22" spans="1:8" ht="39.950000000000003" customHeight="1" x14ac:dyDescent="0.25">
      <c r="A22" s="32">
        <v>20</v>
      </c>
      <c r="B22" s="33" t="s">
        <v>430</v>
      </c>
      <c r="C22" s="34" t="s">
        <v>8</v>
      </c>
      <c r="D22" s="35" t="s">
        <v>423</v>
      </c>
      <c r="E22" s="35" t="s">
        <v>8</v>
      </c>
      <c r="F22" s="35" t="s">
        <v>424</v>
      </c>
      <c r="G22" s="38" t="s">
        <v>362</v>
      </c>
      <c r="H22" s="39">
        <v>200000</v>
      </c>
    </row>
    <row r="23" spans="1:8" ht="39.950000000000003" customHeight="1" x14ac:dyDescent="0.25">
      <c r="A23" s="32">
        <v>21</v>
      </c>
      <c r="B23" s="33" t="s">
        <v>431</v>
      </c>
      <c r="C23" s="34" t="s">
        <v>8</v>
      </c>
      <c r="D23" s="35" t="s">
        <v>423</v>
      </c>
      <c r="E23" s="35" t="s">
        <v>8</v>
      </c>
      <c r="F23" s="35" t="s">
        <v>424</v>
      </c>
      <c r="G23" s="38" t="s">
        <v>362</v>
      </c>
      <c r="H23" s="39">
        <v>3500000</v>
      </c>
    </row>
    <row r="24" spans="1:8" ht="39.950000000000003" customHeight="1" x14ac:dyDescent="0.25">
      <c r="A24" s="40">
        <v>22</v>
      </c>
      <c r="B24" s="41" t="s">
        <v>406</v>
      </c>
      <c r="C24" s="42" t="s">
        <v>404</v>
      </c>
      <c r="D24" s="43" t="s">
        <v>280</v>
      </c>
      <c r="E24" s="42" t="s">
        <v>561</v>
      </c>
      <c r="F24" s="43" t="s">
        <v>374</v>
      </c>
      <c r="G24" s="43" t="s">
        <v>407</v>
      </c>
      <c r="H24" s="44">
        <v>300000</v>
      </c>
    </row>
    <row r="25" spans="1:8" ht="39.950000000000003" customHeight="1" x14ac:dyDescent="0.25">
      <c r="A25" s="40">
        <v>23</v>
      </c>
      <c r="B25" s="45" t="s">
        <v>413</v>
      </c>
      <c r="C25" s="46" t="s">
        <v>13</v>
      </c>
      <c r="D25" s="43" t="s">
        <v>280</v>
      </c>
      <c r="E25" s="46" t="s">
        <v>13</v>
      </c>
      <c r="F25" s="43" t="s">
        <v>411</v>
      </c>
      <c r="G25" s="47" t="s">
        <v>407</v>
      </c>
      <c r="H25" s="48">
        <v>14700000</v>
      </c>
    </row>
    <row r="26" spans="1:8" ht="39.950000000000003" customHeight="1" x14ac:dyDescent="0.25">
      <c r="A26" s="40">
        <v>24</v>
      </c>
      <c r="B26" s="45" t="s">
        <v>420</v>
      </c>
      <c r="C26" s="46" t="s">
        <v>13</v>
      </c>
      <c r="D26" s="43" t="s">
        <v>280</v>
      </c>
      <c r="E26" s="46" t="s">
        <v>13</v>
      </c>
      <c r="F26" s="43" t="s">
        <v>411</v>
      </c>
      <c r="G26" s="47" t="s">
        <v>407</v>
      </c>
      <c r="H26" s="48">
        <v>144000</v>
      </c>
    </row>
    <row r="27" spans="1:8" ht="39.950000000000003" customHeight="1" x14ac:dyDescent="0.25">
      <c r="A27" s="40">
        <v>25</v>
      </c>
      <c r="B27" s="41" t="s">
        <v>433</v>
      </c>
      <c r="C27" s="42" t="s">
        <v>8</v>
      </c>
      <c r="D27" s="43" t="s">
        <v>423</v>
      </c>
      <c r="E27" s="43" t="s">
        <v>8</v>
      </c>
      <c r="F27" s="43" t="s">
        <v>424</v>
      </c>
      <c r="G27" s="47" t="s">
        <v>407</v>
      </c>
      <c r="H27" s="48">
        <v>150000</v>
      </c>
    </row>
    <row r="28" spans="1:8" ht="39.950000000000003" customHeight="1" x14ac:dyDescent="0.25">
      <c r="A28" s="40">
        <v>26</v>
      </c>
      <c r="B28" s="41" t="s">
        <v>436</v>
      </c>
      <c r="C28" s="42" t="s">
        <v>8</v>
      </c>
      <c r="D28" s="43" t="s">
        <v>423</v>
      </c>
      <c r="E28" s="43" t="s">
        <v>8</v>
      </c>
      <c r="F28" s="43" t="s">
        <v>424</v>
      </c>
      <c r="G28" s="47" t="s">
        <v>407</v>
      </c>
      <c r="H28" s="48">
        <v>3500000</v>
      </c>
    </row>
    <row r="29" spans="1:8" ht="39.950000000000003" customHeight="1" x14ac:dyDescent="0.25">
      <c r="A29" s="32">
        <v>27</v>
      </c>
      <c r="B29" s="33" t="s">
        <v>382</v>
      </c>
      <c r="C29" s="34" t="s">
        <v>10</v>
      </c>
      <c r="D29" s="35" t="s">
        <v>280</v>
      </c>
      <c r="E29" s="35" t="s">
        <v>10</v>
      </c>
      <c r="F29" s="35" t="s">
        <v>381</v>
      </c>
      <c r="G29" s="35" t="s">
        <v>383</v>
      </c>
      <c r="H29" s="36">
        <v>400000</v>
      </c>
    </row>
    <row r="30" spans="1:8" ht="39.950000000000003" customHeight="1" x14ac:dyDescent="0.25">
      <c r="A30" s="32">
        <v>28</v>
      </c>
      <c r="B30" s="33" t="s">
        <v>398</v>
      </c>
      <c r="C30" s="34" t="s">
        <v>7</v>
      </c>
      <c r="D30" s="35" t="s">
        <v>280</v>
      </c>
      <c r="E30" s="35" t="s">
        <v>7</v>
      </c>
      <c r="F30" s="35" t="s">
        <v>374</v>
      </c>
      <c r="G30" s="35" t="s">
        <v>383</v>
      </c>
      <c r="H30" s="36">
        <v>1000000</v>
      </c>
    </row>
    <row r="31" spans="1:8" ht="39.950000000000003" customHeight="1" x14ac:dyDescent="0.25">
      <c r="A31" s="32">
        <v>29</v>
      </c>
      <c r="B31" s="33" t="s">
        <v>408</v>
      </c>
      <c r="C31" s="34" t="s">
        <v>404</v>
      </c>
      <c r="D31" s="35" t="s">
        <v>280</v>
      </c>
      <c r="E31" s="34" t="s">
        <v>562</v>
      </c>
      <c r="F31" s="35" t="s">
        <v>374</v>
      </c>
      <c r="G31" s="35" t="s">
        <v>383</v>
      </c>
      <c r="H31" s="36">
        <v>300000</v>
      </c>
    </row>
    <row r="32" spans="1:8" ht="39.950000000000003" customHeight="1" x14ac:dyDescent="0.25">
      <c r="A32" s="32">
        <v>30</v>
      </c>
      <c r="B32" s="33" t="s">
        <v>409</v>
      </c>
      <c r="C32" s="34" t="s">
        <v>5</v>
      </c>
      <c r="D32" s="35" t="s">
        <v>280</v>
      </c>
      <c r="E32" s="35" t="s">
        <v>5</v>
      </c>
      <c r="F32" s="35" t="s">
        <v>374</v>
      </c>
      <c r="G32" s="38" t="s">
        <v>383</v>
      </c>
      <c r="H32" s="39">
        <v>900000</v>
      </c>
    </row>
    <row r="33" spans="1:8" ht="39.950000000000003" customHeight="1" x14ac:dyDescent="0.25">
      <c r="A33" s="32">
        <v>31</v>
      </c>
      <c r="B33" s="33" t="s">
        <v>421</v>
      </c>
      <c r="C33" s="34" t="s">
        <v>14</v>
      </c>
      <c r="D33" s="35" t="s">
        <v>14</v>
      </c>
      <c r="E33" s="35" t="s">
        <v>14</v>
      </c>
      <c r="F33" s="35" t="s">
        <v>393</v>
      </c>
      <c r="G33" s="38" t="s">
        <v>383</v>
      </c>
      <c r="H33" s="39">
        <v>400000</v>
      </c>
    </row>
    <row r="34" spans="1:8" ht="39.950000000000003" customHeight="1" x14ac:dyDescent="0.25">
      <c r="A34" s="32">
        <v>32</v>
      </c>
      <c r="B34" s="33" t="s">
        <v>434</v>
      </c>
      <c r="C34" s="34" t="s">
        <v>8</v>
      </c>
      <c r="D34" s="35" t="s">
        <v>423</v>
      </c>
      <c r="E34" s="35" t="s">
        <v>8</v>
      </c>
      <c r="F34" s="35" t="s">
        <v>424</v>
      </c>
      <c r="G34" s="38" t="s">
        <v>383</v>
      </c>
      <c r="H34" s="39">
        <v>1500000</v>
      </c>
    </row>
    <row r="35" spans="1:8" ht="39.950000000000003" customHeight="1" x14ac:dyDescent="0.25">
      <c r="A35" s="32">
        <v>33</v>
      </c>
      <c r="B35" s="33" t="s">
        <v>435</v>
      </c>
      <c r="C35" s="34" t="s">
        <v>8</v>
      </c>
      <c r="D35" s="35" t="s">
        <v>423</v>
      </c>
      <c r="E35" s="35" t="s">
        <v>8</v>
      </c>
      <c r="F35" s="35" t="s">
        <v>424</v>
      </c>
      <c r="G35" s="38" t="s">
        <v>383</v>
      </c>
      <c r="H35" s="39">
        <v>600000</v>
      </c>
    </row>
    <row r="36" spans="1:8" ht="39.950000000000003" customHeight="1" x14ac:dyDescent="0.25">
      <c r="A36" s="32">
        <v>34</v>
      </c>
      <c r="B36" s="33" t="s">
        <v>437</v>
      </c>
      <c r="C36" s="34" t="s">
        <v>8</v>
      </c>
      <c r="D36" s="35" t="s">
        <v>423</v>
      </c>
      <c r="E36" s="35" t="s">
        <v>8</v>
      </c>
      <c r="F36" s="35" t="s">
        <v>424</v>
      </c>
      <c r="G36" s="38" t="s">
        <v>383</v>
      </c>
      <c r="H36" s="39">
        <v>2500000</v>
      </c>
    </row>
    <row r="37" spans="1:8" ht="39.950000000000003" customHeight="1" x14ac:dyDescent="0.25">
      <c r="A37" s="32">
        <v>35</v>
      </c>
      <c r="B37" s="33" t="s">
        <v>438</v>
      </c>
      <c r="C37" s="34" t="s">
        <v>8</v>
      </c>
      <c r="D37" s="35" t="s">
        <v>423</v>
      </c>
      <c r="E37" s="35" t="s">
        <v>8</v>
      </c>
      <c r="F37" s="35" t="s">
        <v>424</v>
      </c>
      <c r="G37" s="38" t="s">
        <v>383</v>
      </c>
      <c r="H37" s="39">
        <v>450000</v>
      </c>
    </row>
    <row r="38" spans="1:8" ht="39.950000000000003" customHeight="1" x14ac:dyDescent="0.25">
      <c r="A38" s="40">
        <v>36</v>
      </c>
      <c r="B38" s="41" t="s">
        <v>377</v>
      </c>
      <c r="C38" s="42" t="s">
        <v>25</v>
      </c>
      <c r="D38" s="43" t="s">
        <v>280</v>
      </c>
      <c r="E38" s="43" t="s">
        <v>25</v>
      </c>
      <c r="F38" s="43" t="s">
        <v>374</v>
      </c>
      <c r="G38" s="43" t="s">
        <v>378</v>
      </c>
      <c r="H38" s="44">
        <v>500000</v>
      </c>
    </row>
    <row r="39" spans="1:8" ht="39.950000000000003" customHeight="1" x14ac:dyDescent="0.25">
      <c r="A39" s="40">
        <v>37</v>
      </c>
      <c r="B39" s="45" t="s">
        <v>414</v>
      </c>
      <c r="C39" s="46" t="s">
        <v>13</v>
      </c>
      <c r="D39" s="43" t="s">
        <v>280</v>
      </c>
      <c r="E39" s="46" t="s">
        <v>13</v>
      </c>
      <c r="F39" s="43" t="s">
        <v>411</v>
      </c>
      <c r="G39" s="47" t="s">
        <v>378</v>
      </c>
      <c r="H39" s="48">
        <v>1880000</v>
      </c>
    </row>
    <row r="40" spans="1:8" ht="39.950000000000003" customHeight="1" x14ac:dyDescent="0.25">
      <c r="A40" s="40">
        <v>38</v>
      </c>
      <c r="B40" s="45" t="s">
        <v>415</v>
      </c>
      <c r="C40" s="46" t="s">
        <v>13</v>
      </c>
      <c r="D40" s="43" t="s">
        <v>280</v>
      </c>
      <c r="E40" s="46" t="s">
        <v>13</v>
      </c>
      <c r="F40" s="43" t="s">
        <v>411</v>
      </c>
      <c r="G40" s="47" t="s">
        <v>378</v>
      </c>
      <c r="H40" s="48">
        <v>750000</v>
      </c>
    </row>
    <row r="41" spans="1:8" ht="39.950000000000003" customHeight="1" x14ac:dyDescent="0.25">
      <c r="A41" s="40">
        <v>39</v>
      </c>
      <c r="B41" s="45" t="s">
        <v>416</v>
      </c>
      <c r="C41" s="46" t="s">
        <v>13</v>
      </c>
      <c r="D41" s="43" t="s">
        <v>280</v>
      </c>
      <c r="E41" s="46" t="s">
        <v>13</v>
      </c>
      <c r="F41" s="43" t="s">
        <v>411</v>
      </c>
      <c r="G41" s="47" t="s">
        <v>378</v>
      </c>
      <c r="H41" s="48">
        <v>1250000</v>
      </c>
    </row>
    <row r="42" spans="1:8" ht="39.950000000000003" customHeight="1" x14ac:dyDescent="0.25">
      <c r="A42" s="40">
        <v>40</v>
      </c>
      <c r="B42" s="41" t="s">
        <v>439</v>
      </c>
      <c r="C42" s="42" t="s">
        <v>8</v>
      </c>
      <c r="D42" s="43" t="s">
        <v>423</v>
      </c>
      <c r="E42" s="43" t="s">
        <v>8</v>
      </c>
      <c r="F42" s="43" t="s">
        <v>424</v>
      </c>
      <c r="G42" s="47" t="s">
        <v>378</v>
      </c>
      <c r="H42" s="48">
        <v>250000</v>
      </c>
    </row>
    <row r="43" spans="1:8" ht="39.950000000000003" customHeight="1" x14ac:dyDescent="0.25">
      <c r="A43" s="32">
        <v>41</v>
      </c>
      <c r="B43" s="33" t="s">
        <v>426</v>
      </c>
      <c r="C43" s="34" t="s">
        <v>8</v>
      </c>
      <c r="D43" s="35" t="s">
        <v>423</v>
      </c>
      <c r="E43" s="35" t="s">
        <v>8</v>
      </c>
      <c r="F43" s="35" t="s">
        <v>424</v>
      </c>
      <c r="G43" s="38" t="s">
        <v>427</v>
      </c>
      <c r="H43" s="39">
        <v>7000000</v>
      </c>
    </row>
    <row r="44" spans="1:8" ht="39.950000000000003" customHeight="1" x14ac:dyDescent="0.25">
      <c r="A44" s="40">
        <v>42</v>
      </c>
      <c r="B44" s="41" t="s">
        <v>384</v>
      </c>
      <c r="C44" s="42" t="s">
        <v>10</v>
      </c>
      <c r="D44" s="43" t="s">
        <v>280</v>
      </c>
      <c r="E44" s="43" t="s">
        <v>10</v>
      </c>
      <c r="F44" s="43" t="s">
        <v>381</v>
      </c>
      <c r="G44" s="43" t="s">
        <v>385</v>
      </c>
      <c r="H44" s="44">
        <v>1000000</v>
      </c>
    </row>
    <row r="45" spans="1:8" ht="39.950000000000003" customHeight="1" x14ac:dyDescent="0.25">
      <c r="A45" s="40">
        <v>43</v>
      </c>
      <c r="B45" s="41" t="s">
        <v>386</v>
      </c>
      <c r="C45" s="42" t="s">
        <v>12</v>
      </c>
      <c r="D45" s="43" t="s">
        <v>280</v>
      </c>
      <c r="E45" s="43" t="s">
        <v>12</v>
      </c>
      <c r="F45" s="43" t="s">
        <v>387</v>
      </c>
      <c r="G45" s="43" t="s">
        <v>385</v>
      </c>
      <c r="H45" s="44">
        <v>900000</v>
      </c>
    </row>
    <row r="46" spans="1:8" ht="39.950000000000003" customHeight="1" x14ac:dyDescent="0.25">
      <c r="A46" s="40">
        <v>44</v>
      </c>
      <c r="B46" s="45" t="s">
        <v>417</v>
      </c>
      <c r="C46" s="46" t="s">
        <v>13</v>
      </c>
      <c r="D46" s="43" t="s">
        <v>280</v>
      </c>
      <c r="E46" s="46" t="s">
        <v>13</v>
      </c>
      <c r="F46" s="43" t="s">
        <v>411</v>
      </c>
      <c r="G46" s="47" t="s">
        <v>385</v>
      </c>
      <c r="H46" s="48">
        <v>300000</v>
      </c>
    </row>
    <row r="47" spans="1:8" ht="39.950000000000003" customHeight="1" x14ac:dyDescent="0.25">
      <c r="A47" s="40">
        <v>45</v>
      </c>
      <c r="B47" s="45" t="s">
        <v>418</v>
      </c>
      <c r="C47" s="46" t="s">
        <v>13</v>
      </c>
      <c r="D47" s="43" t="s">
        <v>280</v>
      </c>
      <c r="E47" s="46" t="s">
        <v>13</v>
      </c>
      <c r="F47" s="43" t="s">
        <v>411</v>
      </c>
      <c r="G47" s="47" t="s">
        <v>385</v>
      </c>
      <c r="H47" s="48">
        <v>770000</v>
      </c>
    </row>
    <row r="48" spans="1:8" ht="39.950000000000003" customHeight="1" x14ac:dyDescent="0.25">
      <c r="A48" s="32">
        <v>46</v>
      </c>
      <c r="B48" s="33" t="s">
        <v>395</v>
      </c>
      <c r="C48" s="34" t="s">
        <v>14</v>
      </c>
      <c r="D48" s="35" t="s">
        <v>280</v>
      </c>
      <c r="E48" s="35" t="s">
        <v>14</v>
      </c>
      <c r="F48" s="35" t="s">
        <v>393</v>
      </c>
      <c r="G48" s="35" t="s">
        <v>396</v>
      </c>
      <c r="H48" s="36">
        <v>1000000</v>
      </c>
    </row>
    <row r="49" spans="1:8" ht="39.950000000000003" customHeight="1" x14ac:dyDescent="0.25">
      <c r="A49" s="32">
        <v>47</v>
      </c>
      <c r="B49" s="33" t="s">
        <v>397</v>
      </c>
      <c r="C49" s="34" t="s">
        <v>14</v>
      </c>
      <c r="D49" s="35" t="s">
        <v>280</v>
      </c>
      <c r="E49" s="35" t="s">
        <v>14</v>
      </c>
      <c r="F49" s="35" t="s">
        <v>393</v>
      </c>
      <c r="G49" s="35" t="s">
        <v>396</v>
      </c>
      <c r="H49" s="36">
        <v>600000</v>
      </c>
    </row>
    <row r="50" spans="1:8" ht="39.950000000000003" customHeight="1" x14ac:dyDescent="0.25">
      <c r="A50" s="40">
        <v>48</v>
      </c>
      <c r="B50" s="50" t="s">
        <v>400</v>
      </c>
      <c r="C50" s="51" t="s">
        <v>4</v>
      </c>
      <c r="D50" s="52" t="s">
        <v>280</v>
      </c>
      <c r="E50" s="52" t="s">
        <v>4</v>
      </c>
      <c r="F50" s="52" t="s">
        <v>374</v>
      </c>
      <c r="G50" s="52" t="s">
        <v>401</v>
      </c>
      <c r="H50" s="53">
        <v>700000</v>
      </c>
    </row>
    <row r="51" spans="1:8" ht="39.75" customHeight="1" x14ac:dyDescent="0.25">
      <c r="A51" s="54"/>
      <c r="B51" s="55"/>
      <c r="C51" s="56"/>
      <c r="D51" s="57"/>
      <c r="E51" s="57"/>
      <c r="F51" s="57"/>
      <c r="G51" s="58" t="s">
        <v>563</v>
      </c>
      <c r="H51" s="59">
        <f>SUBTOTAL(109,Tabela2[VALOR ESTIMADO])</f>
        <v>93937453.810000002</v>
      </c>
    </row>
    <row r="52" spans="1:8" x14ac:dyDescent="0.25">
      <c r="B52" s="15"/>
    </row>
    <row r="53" spans="1:8" x14ac:dyDescent="0.25">
      <c r="B53" s="15"/>
    </row>
    <row r="54" spans="1:8" x14ac:dyDescent="0.25">
      <c r="B54" s="15"/>
    </row>
    <row r="55" spans="1:8" x14ac:dyDescent="0.25">
      <c r="B55" s="15"/>
      <c r="D55" s="17" t="s">
        <v>580</v>
      </c>
      <c r="E55" s="17" t="s">
        <v>581</v>
      </c>
    </row>
    <row r="56" spans="1:8" x14ac:dyDescent="0.25">
      <c r="B56" s="15"/>
    </row>
    <row r="57" spans="1:8" x14ac:dyDescent="0.25">
      <c r="B57" s="15"/>
    </row>
    <row r="58" spans="1:8" x14ac:dyDescent="0.25">
      <c r="B58" s="15"/>
    </row>
    <row r="59" spans="1:8" x14ac:dyDescent="0.25">
      <c r="B59" s="15"/>
    </row>
    <row r="60" spans="1:8" x14ac:dyDescent="0.25">
      <c r="B60" s="15"/>
    </row>
    <row r="61" spans="1:8" x14ac:dyDescent="0.25">
      <c r="B61" s="15"/>
    </row>
    <row r="62" spans="1:8" x14ac:dyDescent="0.25">
      <c r="B62" s="15"/>
    </row>
    <row r="63" spans="1:8" s="16" customFormat="1" x14ac:dyDescent="0.25">
      <c r="A63" s="11"/>
      <c r="B63" s="15"/>
      <c r="D63" s="17"/>
      <c r="E63" s="17"/>
      <c r="F63" s="17"/>
      <c r="G63" s="11"/>
      <c r="H63" s="11"/>
    </row>
    <row r="64" spans="1:8" s="16" customFormat="1" x14ac:dyDescent="0.25">
      <c r="A64" s="11"/>
      <c r="B64" s="15"/>
      <c r="D64" s="17"/>
      <c r="E64" s="17"/>
      <c r="F64" s="17"/>
      <c r="G64" s="11"/>
      <c r="H64" s="11"/>
    </row>
    <row r="65" spans="1:8" s="16" customFormat="1" x14ac:dyDescent="0.25">
      <c r="A65" s="11"/>
      <c r="B65" s="15"/>
      <c r="D65" s="17"/>
      <c r="E65" s="17"/>
      <c r="F65" s="17"/>
      <c r="G65" s="11"/>
      <c r="H65" s="11"/>
    </row>
    <row r="66" spans="1:8" s="16" customFormat="1" x14ac:dyDescent="0.25">
      <c r="A66" s="11"/>
      <c r="B66" s="15"/>
      <c r="D66" s="17"/>
      <c r="E66" s="17"/>
      <c r="F66" s="17"/>
      <c r="G66" s="11"/>
      <c r="H66" s="11"/>
    </row>
    <row r="67" spans="1:8" s="16" customFormat="1" x14ac:dyDescent="0.25">
      <c r="A67" s="11"/>
      <c r="B67" s="15"/>
      <c r="D67" s="17"/>
      <c r="E67" s="17"/>
      <c r="F67" s="17"/>
      <c r="G67" s="11"/>
      <c r="H67" s="11"/>
    </row>
    <row r="68" spans="1:8" s="16" customFormat="1" x14ac:dyDescent="0.25">
      <c r="A68" s="11"/>
      <c r="B68" s="15"/>
      <c r="D68" s="17"/>
      <c r="E68" s="17"/>
      <c r="F68" s="17"/>
      <c r="G68" s="11"/>
      <c r="H68" s="11"/>
    </row>
    <row r="69" spans="1:8" s="16" customFormat="1" x14ac:dyDescent="0.25">
      <c r="A69" s="11"/>
      <c r="B69" s="15"/>
      <c r="D69" s="17"/>
      <c r="E69" s="17"/>
      <c r="F69" s="17"/>
      <c r="G69" s="11"/>
      <c r="H69" s="11"/>
    </row>
    <row r="70" spans="1:8" s="16" customFormat="1" x14ac:dyDescent="0.25">
      <c r="A70" s="11"/>
      <c r="B70" s="15"/>
      <c r="D70" s="17"/>
      <c r="E70" s="17"/>
      <c r="F70" s="17"/>
      <c r="G70" s="11"/>
      <c r="H70" s="11"/>
    </row>
    <row r="71" spans="1:8" s="16" customFormat="1" x14ac:dyDescent="0.25">
      <c r="A71" s="11"/>
      <c r="B71" s="15"/>
      <c r="D71" s="17"/>
      <c r="E71" s="17"/>
      <c r="F71" s="17"/>
      <c r="G71" s="11"/>
      <c r="H71" s="11"/>
    </row>
    <row r="72" spans="1:8" s="16" customFormat="1" x14ac:dyDescent="0.25">
      <c r="A72" s="11"/>
      <c r="B72" s="15"/>
      <c r="D72" s="17"/>
      <c r="E72" s="17"/>
      <c r="F72" s="17"/>
      <c r="G72" s="11"/>
      <c r="H72" s="11"/>
    </row>
    <row r="73" spans="1:8" s="16" customFormat="1" x14ac:dyDescent="0.25">
      <c r="A73" s="11"/>
      <c r="B73" s="15"/>
      <c r="D73" s="17"/>
      <c r="E73" s="17"/>
      <c r="F73" s="17"/>
      <c r="G73" s="11"/>
      <c r="H73" s="11"/>
    </row>
    <row r="74" spans="1:8" s="16" customFormat="1" x14ac:dyDescent="0.25">
      <c r="A74" s="11"/>
      <c r="B74" s="15"/>
      <c r="D74" s="17"/>
      <c r="E74" s="17"/>
      <c r="F74" s="17"/>
      <c r="G74" s="11"/>
      <c r="H74" s="11"/>
    </row>
    <row r="75" spans="1:8" s="16" customFormat="1" x14ac:dyDescent="0.25">
      <c r="A75" s="11"/>
      <c r="B75" s="15"/>
      <c r="D75" s="17"/>
      <c r="E75" s="17"/>
      <c r="F75" s="17"/>
      <c r="G75" s="11"/>
      <c r="H75" s="11"/>
    </row>
    <row r="76" spans="1:8" s="16" customFormat="1" x14ac:dyDescent="0.25">
      <c r="A76" s="11"/>
      <c r="B76" s="15"/>
      <c r="D76" s="17"/>
      <c r="E76" s="17"/>
      <c r="F76" s="17"/>
      <c r="G76" s="11"/>
      <c r="H76" s="11"/>
    </row>
    <row r="77" spans="1:8" s="16" customFormat="1" x14ac:dyDescent="0.25">
      <c r="A77" s="11"/>
      <c r="B77" s="15"/>
      <c r="D77" s="17"/>
      <c r="E77" s="17"/>
      <c r="F77" s="17"/>
      <c r="G77" s="11"/>
      <c r="H77" s="11"/>
    </row>
    <row r="78" spans="1:8" s="16" customFormat="1" x14ac:dyDescent="0.25">
      <c r="A78" s="11"/>
      <c r="B78" s="15"/>
      <c r="D78" s="17"/>
      <c r="E78" s="17"/>
      <c r="F78" s="17"/>
      <c r="G78" s="11"/>
      <c r="H78" s="11"/>
    </row>
    <row r="79" spans="1:8" s="16" customFormat="1" x14ac:dyDescent="0.25">
      <c r="A79" s="11"/>
      <c r="B79" s="15"/>
      <c r="D79" s="17"/>
      <c r="E79" s="17"/>
      <c r="F79" s="17"/>
      <c r="G79" s="11"/>
      <c r="H79" s="11"/>
    </row>
    <row r="80" spans="1:8" s="16" customFormat="1" x14ac:dyDescent="0.25">
      <c r="A80" s="11"/>
      <c r="B80" s="15"/>
      <c r="D80" s="17"/>
      <c r="E80" s="17"/>
      <c r="F80" s="17"/>
      <c r="G80" s="11"/>
      <c r="H80" s="11"/>
    </row>
    <row r="81" spans="1:8" s="16" customFormat="1" x14ac:dyDescent="0.25">
      <c r="A81" s="11"/>
      <c r="B81" s="15"/>
      <c r="D81" s="17"/>
      <c r="E81" s="17"/>
      <c r="F81" s="17"/>
      <c r="G81" s="11"/>
      <c r="H81" s="11"/>
    </row>
    <row r="82" spans="1:8" s="16" customFormat="1" x14ac:dyDescent="0.25">
      <c r="A82" s="11"/>
      <c r="B82" s="15"/>
      <c r="D82" s="17"/>
      <c r="E82" s="17"/>
      <c r="F82" s="17"/>
      <c r="G82" s="11"/>
      <c r="H82" s="11"/>
    </row>
    <row r="83" spans="1:8" s="16" customFormat="1" x14ac:dyDescent="0.25">
      <c r="A83" s="11"/>
      <c r="B83" s="15"/>
      <c r="D83" s="17"/>
      <c r="E83" s="17"/>
      <c r="F83" s="17"/>
      <c r="G83" s="11"/>
      <c r="H83" s="11"/>
    </row>
    <row r="84" spans="1:8" s="16" customFormat="1" x14ac:dyDescent="0.25">
      <c r="A84" s="11"/>
      <c r="B84" s="15"/>
      <c r="D84" s="17"/>
      <c r="E84" s="17"/>
      <c r="F84" s="17"/>
      <c r="G84" s="11"/>
      <c r="H84" s="11"/>
    </row>
    <row r="85" spans="1:8" s="16" customFormat="1" x14ac:dyDescent="0.25">
      <c r="A85" s="11"/>
      <c r="B85" s="15"/>
      <c r="D85" s="17"/>
      <c r="E85" s="17"/>
      <c r="F85" s="17"/>
      <c r="G85" s="11"/>
      <c r="H85" s="11"/>
    </row>
    <row r="86" spans="1:8" s="16" customFormat="1" x14ac:dyDescent="0.25">
      <c r="A86" s="11"/>
      <c r="B86" s="15"/>
      <c r="D86" s="17"/>
      <c r="E86" s="17"/>
      <c r="F86" s="17"/>
      <c r="G86" s="11"/>
      <c r="H86" s="11"/>
    </row>
    <row r="87" spans="1:8" s="16" customFormat="1" x14ac:dyDescent="0.25">
      <c r="A87" s="11"/>
      <c r="B87" s="15"/>
      <c r="D87" s="17"/>
      <c r="E87" s="17"/>
      <c r="F87" s="17"/>
      <c r="G87" s="11"/>
      <c r="H87" s="11"/>
    </row>
    <row r="88" spans="1:8" s="16" customFormat="1" x14ac:dyDescent="0.25">
      <c r="A88" s="11"/>
      <c r="B88" s="15"/>
      <c r="D88" s="17"/>
      <c r="E88" s="17"/>
      <c r="F88" s="17"/>
      <c r="G88" s="11"/>
      <c r="H88" s="11"/>
    </row>
    <row r="89" spans="1:8" s="16" customFormat="1" x14ac:dyDescent="0.25">
      <c r="A89" s="11"/>
      <c r="B89" s="15"/>
      <c r="D89" s="17"/>
      <c r="E89" s="17"/>
      <c r="F89" s="17"/>
      <c r="G89" s="11"/>
      <c r="H89" s="11"/>
    </row>
    <row r="90" spans="1:8" s="16" customFormat="1" x14ac:dyDescent="0.25">
      <c r="A90" s="11"/>
      <c r="B90" s="15"/>
      <c r="D90" s="17"/>
      <c r="E90" s="17"/>
      <c r="F90" s="17"/>
      <c r="G90" s="11"/>
      <c r="H90" s="11"/>
    </row>
    <row r="91" spans="1:8" s="16" customFormat="1" x14ac:dyDescent="0.25">
      <c r="A91" s="11"/>
      <c r="B91" s="15"/>
      <c r="D91" s="17"/>
      <c r="E91" s="17"/>
      <c r="F91" s="17"/>
      <c r="G91" s="11"/>
      <c r="H91" s="11"/>
    </row>
  </sheetData>
  <mergeCells count="1">
    <mergeCell ref="A1:H1"/>
  </mergeCells>
  <printOptions horizontalCentered="1" verticalCentered="1"/>
  <pageMargins left="0.25" right="0.25" top="0.75" bottom="0.75" header="0.3" footer="0.3"/>
  <pageSetup paperSize="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3C67E-F3A6-4BF6-8E6D-6D572636D174}">
  <dimension ref="A1:CI98"/>
  <sheetViews>
    <sheetView workbookViewId="0">
      <pane ySplit="1" topLeftCell="A41" activePane="bottomLeft" state="frozen"/>
      <selection pane="bottomLeft" activeCell="K6" sqref="K6"/>
    </sheetView>
  </sheetViews>
  <sheetFormatPr defaultColWidth="9.140625" defaultRowHeight="15.75" x14ac:dyDescent="0.25"/>
  <cols>
    <col min="1" max="1" width="41.42578125" style="76" customWidth="1"/>
    <col min="2" max="2" width="15.85546875" style="67" customWidth="1"/>
    <col min="3" max="3" width="17.5703125" style="63" customWidth="1"/>
    <col min="4" max="4" width="12.5703125" style="63" customWidth="1"/>
    <col min="5" max="5" width="13.42578125" style="63" customWidth="1"/>
    <col min="6" max="6" width="14.42578125" style="63" customWidth="1"/>
    <col min="7" max="7" width="43.140625" style="92" customWidth="1"/>
    <col min="8" max="8" width="20.7109375" style="91" customWidth="1"/>
    <col min="9" max="16384" width="9.140625" style="29"/>
  </cols>
  <sheetData>
    <row r="1" spans="1:87" s="28" customFormat="1" ht="50.1" customHeight="1" x14ac:dyDescent="0.25">
      <c r="A1" s="70" t="s">
        <v>500</v>
      </c>
      <c r="B1" s="30" t="s">
        <v>221</v>
      </c>
      <c r="C1" s="30" t="s">
        <v>501</v>
      </c>
      <c r="D1" s="30" t="s">
        <v>565</v>
      </c>
      <c r="E1" s="1" t="s">
        <v>566</v>
      </c>
      <c r="F1" s="1" t="s">
        <v>248</v>
      </c>
      <c r="G1" s="68" t="s">
        <v>249</v>
      </c>
      <c r="H1" s="85" t="s">
        <v>564</v>
      </c>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s="28" customFormat="1" ht="50.1" customHeight="1" x14ac:dyDescent="0.25">
      <c r="A2" s="71" t="s">
        <v>0</v>
      </c>
      <c r="B2" s="6" t="s">
        <v>678</v>
      </c>
      <c r="C2" s="6" t="s">
        <v>1</v>
      </c>
      <c r="D2" s="6" t="s">
        <v>49</v>
      </c>
      <c r="E2" s="31">
        <v>45657</v>
      </c>
      <c r="F2" s="10" t="s">
        <v>2</v>
      </c>
      <c r="G2" s="80" t="s">
        <v>717</v>
      </c>
      <c r="H2" s="86">
        <v>971886.92</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row>
    <row r="3" spans="1:87" s="28" customFormat="1" ht="50.1" customHeight="1" x14ac:dyDescent="0.25">
      <c r="A3" s="71" t="s">
        <v>86</v>
      </c>
      <c r="B3" s="6" t="s">
        <v>219</v>
      </c>
      <c r="C3" s="6" t="s">
        <v>87</v>
      </c>
      <c r="D3" s="6" t="s">
        <v>49</v>
      </c>
      <c r="E3" s="31">
        <v>46686</v>
      </c>
      <c r="F3" s="10" t="s">
        <v>88</v>
      </c>
      <c r="G3" s="80" t="s">
        <v>718</v>
      </c>
      <c r="H3" s="86">
        <v>111600</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row>
    <row r="4" spans="1:87" s="28" customFormat="1" ht="50.1" customHeight="1" x14ac:dyDescent="0.25">
      <c r="A4" s="71" t="s">
        <v>118</v>
      </c>
      <c r="B4" s="6" t="s">
        <v>679</v>
      </c>
      <c r="C4" s="6" t="s">
        <v>119</v>
      </c>
      <c r="D4" s="6" t="s">
        <v>49</v>
      </c>
      <c r="E4" s="31">
        <v>45357</v>
      </c>
      <c r="F4" s="10" t="s">
        <v>120</v>
      </c>
      <c r="G4" s="80" t="s">
        <v>719</v>
      </c>
      <c r="H4" s="86">
        <v>847076</v>
      </c>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row>
    <row r="5" spans="1:87" s="28" customFormat="1" ht="50.1" customHeight="1" x14ac:dyDescent="0.25">
      <c r="A5" s="71" t="s">
        <v>16</v>
      </c>
      <c r="B5" s="6" t="s">
        <v>680</v>
      </c>
      <c r="C5" s="6" t="s">
        <v>18</v>
      </c>
      <c r="D5" s="6" t="s">
        <v>49</v>
      </c>
      <c r="E5" s="31">
        <v>45511</v>
      </c>
      <c r="F5" s="10" t="s">
        <v>17</v>
      </c>
      <c r="G5" s="80" t="s">
        <v>720</v>
      </c>
      <c r="H5" s="86">
        <v>818674.39</v>
      </c>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row>
    <row r="6" spans="1:87" s="28" customFormat="1" ht="50.1" customHeight="1" x14ac:dyDescent="0.25">
      <c r="A6" s="71" t="s">
        <v>19</v>
      </c>
      <c r="B6" s="6" t="s">
        <v>681</v>
      </c>
      <c r="C6" s="6" t="s">
        <v>90</v>
      </c>
      <c r="D6" s="60" t="s">
        <v>15</v>
      </c>
      <c r="E6" s="31">
        <v>45485</v>
      </c>
      <c r="F6" s="10" t="s">
        <v>229</v>
      </c>
      <c r="G6" s="80" t="s">
        <v>721</v>
      </c>
      <c r="H6" s="86">
        <v>149161.44</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row>
    <row r="7" spans="1:87" s="28" customFormat="1" ht="50.1" customHeight="1" x14ac:dyDescent="0.25">
      <c r="A7" s="71" t="s">
        <v>77</v>
      </c>
      <c r="B7" s="6" t="s">
        <v>682</v>
      </c>
      <c r="C7" s="6" t="s">
        <v>220</v>
      </c>
      <c r="D7" s="60" t="s">
        <v>15</v>
      </c>
      <c r="E7" s="31">
        <v>45291</v>
      </c>
      <c r="F7" s="10" t="s">
        <v>21</v>
      </c>
      <c r="G7" s="80" t="s">
        <v>612</v>
      </c>
      <c r="H7" s="86">
        <v>35111.4</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row>
    <row r="8" spans="1:87" s="28" customFormat="1" ht="50.1" customHeight="1" x14ac:dyDescent="0.25">
      <c r="A8" s="71" t="s">
        <v>22</v>
      </c>
      <c r="B8" s="6" t="s">
        <v>683</v>
      </c>
      <c r="C8" s="6" t="s">
        <v>24</v>
      </c>
      <c r="D8" s="60" t="s">
        <v>15</v>
      </c>
      <c r="E8" s="31">
        <v>45587</v>
      </c>
      <c r="F8" s="10" t="s">
        <v>23</v>
      </c>
      <c r="G8" s="69" t="s">
        <v>613</v>
      </c>
      <c r="H8" s="86">
        <v>359149.85</v>
      </c>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row>
    <row r="9" spans="1:87" s="28" customFormat="1" ht="50.1" customHeight="1" x14ac:dyDescent="0.25">
      <c r="A9" s="71" t="s">
        <v>91</v>
      </c>
      <c r="B9" s="6" t="s">
        <v>684</v>
      </c>
      <c r="C9" s="6" t="s">
        <v>92</v>
      </c>
      <c r="D9" s="60" t="s">
        <v>216</v>
      </c>
      <c r="E9" s="31">
        <v>45556</v>
      </c>
      <c r="F9" s="10" t="s">
        <v>93</v>
      </c>
      <c r="G9" s="80" t="s">
        <v>721</v>
      </c>
      <c r="H9" s="86">
        <v>14331.6</v>
      </c>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row>
    <row r="10" spans="1:87" s="28" customFormat="1" ht="50.1" customHeight="1" x14ac:dyDescent="0.25">
      <c r="A10" s="71" t="s">
        <v>26</v>
      </c>
      <c r="B10" s="6" t="s">
        <v>715</v>
      </c>
      <c r="C10" s="6" t="s">
        <v>222</v>
      </c>
      <c r="D10" s="60" t="s">
        <v>15</v>
      </c>
      <c r="E10" s="31">
        <v>45452</v>
      </c>
      <c r="F10" s="10" t="s">
        <v>89</v>
      </c>
      <c r="G10" s="80" t="s">
        <v>722</v>
      </c>
      <c r="H10" s="86">
        <v>28796.04</v>
      </c>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row>
    <row r="11" spans="1:87" s="28" customFormat="1" ht="50.1" customHeight="1" x14ac:dyDescent="0.25">
      <c r="A11" s="71" t="s">
        <v>27</v>
      </c>
      <c r="B11" s="6" t="s">
        <v>716</v>
      </c>
      <c r="C11" s="6" t="s">
        <v>94</v>
      </c>
      <c r="D11" s="60" t="s">
        <v>49</v>
      </c>
      <c r="E11" s="31">
        <v>45585</v>
      </c>
      <c r="F11" s="10" t="s">
        <v>28</v>
      </c>
      <c r="G11" s="80" t="s">
        <v>723</v>
      </c>
      <c r="H11" s="86">
        <v>86468.04</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row>
    <row r="12" spans="1:87" s="28" customFormat="1" ht="50.1" customHeight="1" x14ac:dyDescent="0.25">
      <c r="A12" s="71" t="s">
        <v>29</v>
      </c>
      <c r="B12" s="6" t="s">
        <v>685</v>
      </c>
      <c r="C12" s="6" t="s">
        <v>30</v>
      </c>
      <c r="D12" s="60" t="s">
        <v>49</v>
      </c>
      <c r="E12" s="31">
        <v>45585</v>
      </c>
      <c r="F12" s="10" t="s">
        <v>31</v>
      </c>
      <c r="G12" s="80" t="s">
        <v>724</v>
      </c>
      <c r="H12" s="86">
        <v>86468.04</v>
      </c>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row>
    <row r="13" spans="1:87" s="28" customFormat="1" ht="50.1" customHeight="1" x14ac:dyDescent="0.25">
      <c r="A13" s="71" t="s">
        <v>82</v>
      </c>
      <c r="B13" s="79">
        <v>44470</v>
      </c>
      <c r="C13" s="6" t="s">
        <v>32</v>
      </c>
      <c r="D13" s="60" t="s">
        <v>49</v>
      </c>
      <c r="E13" s="31">
        <v>45679</v>
      </c>
      <c r="F13" s="10" t="s">
        <v>33</v>
      </c>
      <c r="G13" s="80" t="s">
        <v>725</v>
      </c>
      <c r="H13" s="86">
        <v>988000</v>
      </c>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row>
    <row r="14" spans="1:87" s="28" customFormat="1" ht="50.1" customHeight="1" x14ac:dyDescent="0.25">
      <c r="A14" s="71" t="s">
        <v>36</v>
      </c>
      <c r="B14" s="6" t="s">
        <v>223</v>
      </c>
      <c r="C14" s="6" t="s">
        <v>34</v>
      </c>
      <c r="D14" s="60" t="s">
        <v>49</v>
      </c>
      <c r="E14" s="31">
        <v>45502</v>
      </c>
      <c r="F14" s="10" t="s">
        <v>35</v>
      </c>
      <c r="G14" s="80" t="s">
        <v>726</v>
      </c>
      <c r="H14" s="86">
        <v>1160100</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row>
    <row r="15" spans="1:87" s="28" customFormat="1" ht="50.1" customHeight="1" x14ac:dyDescent="0.25">
      <c r="A15" s="71" t="s">
        <v>37</v>
      </c>
      <c r="B15" s="6" t="s">
        <v>686</v>
      </c>
      <c r="C15" s="6" t="s">
        <v>224</v>
      </c>
      <c r="D15" s="60" t="s">
        <v>15</v>
      </c>
      <c r="E15" s="31">
        <v>45367</v>
      </c>
      <c r="F15" s="10" t="s">
        <v>38</v>
      </c>
      <c r="G15" s="80" t="s">
        <v>727</v>
      </c>
      <c r="H15" s="86">
        <v>6348</v>
      </c>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row>
    <row r="16" spans="1:87" s="28" customFormat="1" ht="50.1" customHeight="1" x14ac:dyDescent="0.25">
      <c r="A16" s="71" t="s">
        <v>39</v>
      </c>
      <c r="B16" s="6" t="s">
        <v>687</v>
      </c>
      <c r="C16" s="6" t="s">
        <v>40</v>
      </c>
      <c r="D16" s="60" t="s">
        <v>216</v>
      </c>
      <c r="E16" s="31">
        <v>45508</v>
      </c>
      <c r="F16" s="10" t="s">
        <v>41</v>
      </c>
      <c r="G16" s="80" t="s">
        <v>728</v>
      </c>
      <c r="H16" s="86">
        <v>86191.679999999993</v>
      </c>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row>
    <row r="17" spans="1:87" s="28" customFormat="1" ht="50.1" customHeight="1" x14ac:dyDescent="0.25">
      <c r="A17" s="71" t="s">
        <v>42</v>
      </c>
      <c r="B17" s="6" t="s">
        <v>688</v>
      </c>
      <c r="C17" s="6" t="s">
        <v>131</v>
      </c>
      <c r="D17" s="60" t="s">
        <v>15</v>
      </c>
      <c r="E17" s="31">
        <v>45457</v>
      </c>
      <c r="F17" s="10" t="s">
        <v>132</v>
      </c>
      <c r="G17" s="80" t="s">
        <v>729</v>
      </c>
      <c r="H17" s="86">
        <v>17535</v>
      </c>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row>
    <row r="18" spans="1:87" s="28" customFormat="1" ht="50.1" customHeight="1" x14ac:dyDescent="0.25">
      <c r="A18" s="71" t="s">
        <v>134</v>
      </c>
      <c r="B18" s="6" t="s">
        <v>689</v>
      </c>
      <c r="C18" s="6" t="s">
        <v>133</v>
      </c>
      <c r="D18" s="60" t="s">
        <v>532</v>
      </c>
      <c r="E18" s="31">
        <v>45464</v>
      </c>
      <c r="F18" s="10" t="s">
        <v>614</v>
      </c>
      <c r="G18" s="80" t="s">
        <v>629</v>
      </c>
      <c r="H18" s="86">
        <v>39300</v>
      </c>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row>
    <row r="19" spans="1:87" s="28" customFormat="1" ht="50.1" customHeight="1" x14ac:dyDescent="0.25">
      <c r="A19" s="71" t="s">
        <v>45</v>
      </c>
      <c r="B19" s="6" t="s">
        <v>690</v>
      </c>
      <c r="C19" s="6" t="s">
        <v>46</v>
      </c>
      <c r="D19" s="60" t="s">
        <v>49</v>
      </c>
      <c r="E19" s="31">
        <v>45534</v>
      </c>
      <c r="F19" s="10" t="s">
        <v>47</v>
      </c>
      <c r="G19" s="80" t="s">
        <v>730</v>
      </c>
      <c r="H19" s="86">
        <v>62714.52</v>
      </c>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row>
    <row r="20" spans="1:87" s="28" customFormat="1" ht="50.1" customHeight="1" x14ac:dyDescent="0.25">
      <c r="A20" s="71" t="s">
        <v>48</v>
      </c>
      <c r="B20" s="6" t="s">
        <v>691</v>
      </c>
      <c r="C20" s="6" t="s">
        <v>46</v>
      </c>
      <c r="D20" s="60" t="s">
        <v>49</v>
      </c>
      <c r="E20" s="31">
        <v>45529</v>
      </c>
      <c r="F20" s="10" t="s">
        <v>47</v>
      </c>
      <c r="G20" s="80" t="s">
        <v>730</v>
      </c>
      <c r="H20" s="86">
        <v>56650.559999999998</v>
      </c>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row>
    <row r="21" spans="1:87" s="28" customFormat="1" ht="50.1" customHeight="1" x14ac:dyDescent="0.25">
      <c r="A21" s="71" t="s">
        <v>50</v>
      </c>
      <c r="B21" s="6" t="s">
        <v>692</v>
      </c>
      <c r="C21" s="6" t="s">
        <v>51</v>
      </c>
      <c r="D21" s="60" t="s">
        <v>532</v>
      </c>
      <c r="E21" s="31">
        <v>45664</v>
      </c>
      <c r="F21" s="10" t="s">
        <v>52</v>
      </c>
      <c r="G21" s="80" t="s">
        <v>731</v>
      </c>
      <c r="H21" s="86">
        <v>288222.88</v>
      </c>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row>
    <row r="22" spans="1:87" s="28" customFormat="1" ht="50.1" customHeight="1" x14ac:dyDescent="0.25">
      <c r="A22" s="71" t="s">
        <v>53</v>
      </c>
      <c r="B22" s="6" t="s">
        <v>693</v>
      </c>
      <c r="C22" s="6" t="s">
        <v>54</v>
      </c>
      <c r="D22" s="60" t="s">
        <v>532</v>
      </c>
      <c r="E22" s="31">
        <v>45662</v>
      </c>
      <c r="F22" s="10" t="s">
        <v>55</v>
      </c>
      <c r="G22" s="80" t="s">
        <v>732</v>
      </c>
      <c r="H22" s="86">
        <v>351600</v>
      </c>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row>
    <row r="23" spans="1:87" s="28" customFormat="1" ht="50.1" customHeight="1" x14ac:dyDescent="0.25">
      <c r="A23" s="71" t="s">
        <v>56</v>
      </c>
      <c r="B23" s="6" t="s">
        <v>694</v>
      </c>
      <c r="C23" s="6" t="s">
        <v>57</v>
      </c>
      <c r="D23" s="60" t="s">
        <v>532</v>
      </c>
      <c r="E23" s="31">
        <v>45360</v>
      </c>
      <c r="F23" s="10" t="s">
        <v>58</v>
      </c>
      <c r="G23" s="80" t="s">
        <v>615</v>
      </c>
      <c r="H23" s="86">
        <v>1003127</v>
      </c>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row>
    <row r="24" spans="1:87" s="28" customFormat="1" ht="50.1" customHeight="1" x14ac:dyDescent="0.25">
      <c r="A24" s="71" t="s">
        <v>59</v>
      </c>
      <c r="B24" s="6" t="s">
        <v>695</v>
      </c>
      <c r="C24" s="6" t="s">
        <v>60</v>
      </c>
      <c r="D24" s="60" t="s">
        <v>49</v>
      </c>
      <c r="E24" s="31">
        <v>45344</v>
      </c>
      <c r="F24" s="10" t="s">
        <v>61</v>
      </c>
      <c r="G24" s="80" t="s">
        <v>721</v>
      </c>
      <c r="H24" s="86">
        <v>1346157</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row>
    <row r="25" spans="1:87" s="28" customFormat="1" ht="50.1" customHeight="1" x14ac:dyDescent="0.25">
      <c r="A25" s="71" t="s">
        <v>62</v>
      </c>
      <c r="B25" s="6" t="s">
        <v>696</v>
      </c>
      <c r="C25" s="6" t="s">
        <v>63</v>
      </c>
      <c r="D25" s="60" t="s">
        <v>15</v>
      </c>
      <c r="E25" s="31">
        <v>45597</v>
      </c>
      <c r="F25" s="10" t="s">
        <v>64</v>
      </c>
      <c r="G25" s="80" t="s">
        <v>721</v>
      </c>
      <c r="H25" s="86">
        <v>27968.880000000001</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row>
    <row r="26" spans="1:87" s="28" customFormat="1" ht="50.1" customHeight="1" x14ac:dyDescent="0.25">
      <c r="A26" s="71" t="s">
        <v>65</v>
      </c>
      <c r="B26" s="6" t="s">
        <v>697</v>
      </c>
      <c r="C26" s="6" t="s">
        <v>66</v>
      </c>
      <c r="D26" s="60" t="s">
        <v>49</v>
      </c>
      <c r="E26" s="31">
        <v>45306</v>
      </c>
      <c r="F26" s="10" t="s">
        <v>67</v>
      </c>
      <c r="G26" s="80" t="s">
        <v>733</v>
      </c>
      <c r="H26" s="86">
        <v>442884.84</v>
      </c>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row>
    <row r="27" spans="1:87" s="28" customFormat="1" ht="50.1" customHeight="1" x14ac:dyDescent="0.25">
      <c r="A27" s="71" t="s">
        <v>68</v>
      </c>
      <c r="B27" s="6" t="s">
        <v>698</v>
      </c>
      <c r="C27" s="6" t="s">
        <v>112</v>
      </c>
      <c r="D27" s="60" t="s">
        <v>49</v>
      </c>
      <c r="E27" s="31">
        <v>45528</v>
      </c>
      <c r="F27" s="10" t="s">
        <v>69</v>
      </c>
      <c r="G27" s="80" t="s">
        <v>734</v>
      </c>
      <c r="H27" s="86">
        <v>168472.64</v>
      </c>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row>
    <row r="28" spans="1:87" s="28" customFormat="1" ht="50.1" customHeight="1" x14ac:dyDescent="0.25">
      <c r="A28" s="71" t="s">
        <v>70</v>
      </c>
      <c r="B28" s="6" t="s">
        <v>699</v>
      </c>
      <c r="C28" s="6" t="s">
        <v>71</v>
      </c>
      <c r="D28" s="60" t="s">
        <v>49</v>
      </c>
      <c r="E28" s="31">
        <v>45355</v>
      </c>
      <c r="F28" s="10" t="s">
        <v>72</v>
      </c>
      <c r="G28" s="80" t="s">
        <v>735</v>
      </c>
      <c r="H28" s="86">
        <v>411393.28000000003</v>
      </c>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row>
    <row r="29" spans="1:87" s="28" customFormat="1" ht="50.1" customHeight="1" x14ac:dyDescent="0.25">
      <c r="A29" s="71" t="s">
        <v>73</v>
      </c>
      <c r="B29" s="6" t="s">
        <v>700</v>
      </c>
      <c r="C29" s="6" t="s">
        <v>225</v>
      </c>
      <c r="D29" s="60" t="s">
        <v>49</v>
      </c>
      <c r="E29" s="31">
        <v>45595</v>
      </c>
      <c r="F29" s="10" t="s">
        <v>74</v>
      </c>
      <c r="G29" s="80" t="s">
        <v>736</v>
      </c>
      <c r="H29" s="86">
        <v>960000</v>
      </c>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row>
    <row r="30" spans="1:87" s="28" customFormat="1" ht="50.1" customHeight="1" x14ac:dyDescent="0.25">
      <c r="A30" s="71" t="s">
        <v>78</v>
      </c>
      <c r="B30" s="6" t="s">
        <v>701</v>
      </c>
      <c r="C30" s="6" t="s">
        <v>80</v>
      </c>
      <c r="D30" s="60" t="s">
        <v>49</v>
      </c>
      <c r="E30" s="31">
        <v>45658</v>
      </c>
      <c r="F30" s="10" t="s">
        <v>81</v>
      </c>
      <c r="G30" s="80" t="s">
        <v>737</v>
      </c>
      <c r="H30" s="86">
        <v>171862.8</v>
      </c>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row>
    <row r="31" spans="1:87" s="28" customFormat="1" ht="50.1" customHeight="1" x14ac:dyDescent="0.25">
      <c r="A31" s="71" t="s">
        <v>44</v>
      </c>
      <c r="B31" s="6" t="s">
        <v>702</v>
      </c>
      <c r="C31" s="6" t="s">
        <v>95</v>
      </c>
      <c r="D31" s="60" t="s">
        <v>49</v>
      </c>
      <c r="E31" s="31">
        <v>45658</v>
      </c>
      <c r="F31" s="10" t="s">
        <v>96</v>
      </c>
      <c r="G31" s="80" t="s">
        <v>738</v>
      </c>
      <c r="H31" s="86">
        <v>258692.4</v>
      </c>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row>
    <row r="32" spans="1:87" s="28" customFormat="1" ht="50.1" customHeight="1" x14ac:dyDescent="0.25">
      <c r="A32" s="71" t="s">
        <v>76</v>
      </c>
      <c r="B32" s="6" t="s">
        <v>703</v>
      </c>
      <c r="C32" s="6" t="s">
        <v>97</v>
      </c>
      <c r="D32" s="60" t="s">
        <v>532</v>
      </c>
      <c r="E32" s="31">
        <v>45706</v>
      </c>
      <c r="F32" s="10" t="s">
        <v>98</v>
      </c>
      <c r="G32" s="80" t="s">
        <v>739</v>
      </c>
      <c r="H32" s="86">
        <v>188970</v>
      </c>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row>
    <row r="33" spans="1:87" s="28" customFormat="1" ht="50.1" customHeight="1" x14ac:dyDescent="0.25">
      <c r="A33" s="71" t="s">
        <v>127</v>
      </c>
      <c r="B33" s="6" t="s">
        <v>704</v>
      </c>
      <c r="C33" s="6" t="s">
        <v>99</v>
      </c>
      <c r="D33" s="60" t="s">
        <v>532</v>
      </c>
      <c r="E33" s="31">
        <v>45727</v>
      </c>
      <c r="F33" s="10" t="s">
        <v>100</v>
      </c>
      <c r="G33" s="80" t="s">
        <v>740</v>
      </c>
      <c r="H33" s="86">
        <v>7109991.7199999997</v>
      </c>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row>
    <row r="34" spans="1:87" s="28" customFormat="1" ht="50.1" customHeight="1" x14ac:dyDescent="0.25">
      <c r="A34" s="71" t="s">
        <v>101</v>
      </c>
      <c r="B34" s="6" t="s">
        <v>705</v>
      </c>
      <c r="C34" s="6" t="s">
        <v>102</v>
      </c>
      <c r="D34" s="60" t="s">
        <v>532</v>
      </c>
      <c r="E34" s="31">
        <v>45797</v>
      </c>
      <c r="F34" s="10" t="s">
        <v>103</v>
      </c>
      <c r="G34" s="80" t="s">
        <v>616</v>
      </c>
      <c r="H34" s="86">
        <v>6164894.4000000004</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row>
    <row r="35" spans="1:87" s="28" customFormat="1" ht="50.1" customHeight="1" x14ac:dyDescent="0.25">
      <c r="A35" s="71" t="s">
        <v>104</v>
      </c>
      <c r="B35" s="6" t="s">
        <v>706</v>
      </c>
      <c r="C35" s="6" t="s">
        <v>105</v>
      </c>
      <c r="D35" s="60" t="s">
        <v>15</v>
      </c>
      <c r="E35" s="31">
        <v>45959</v>
      </c>
      <c r="F35" s="10" t="s">
        <v>106</v>
      </c>
      <c r="G35" s="80" t="s">
        <v>617</v>
      </c>
      <c r="H35" s="86">
        <v>49900</v>
      </c>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row>
    <row r="36" spans="1:87" s="28" customFormat="1" ht="50.1" customHeight="1" x14ac:dyDescent="0.25">
      <c r="A36" s="71" t="s">
        <v>107</v>
      </c>
      <c r="B36" s="6" t="s">
        <v>707</v>
      </c>
      <c r="C36" s="6" t="s">
        <v>226</v>
      </c>
      <c r="D36" s="60" t="s">
        <v>532</v>
      </c>
      <c r="E36" s="31">
        <v>45660</v>
      </c>
      <c r="F36" s="10" t="s">
        <v>108</v>
      </c>
      <c r="G36" s="80" t="s">
        <v>618</v>
      </c>
      <c r="H36" s="86">
        <v>609332.88</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row>
    <row r="37" spans="1:87" s="28" customFormat="1" ht="50.1" customHeight="1" x14ac:dyDescent="0.25">
      <c r="A37" s="71" t="s">
        <v>109</v>
      </c>
      <c r="B37" s="6" t="s">
        <v>708</v>
      </c>
      <c r="C37" s="6" t="s">
        <v>110</v>
      </c>
      <c r="D37" s="60" t="s">
        <v>15</v>
      </c>
      <c r="E37" s="31">
        <v>45637</v>
      </c>
      <c r="F37" s="10" t="s">
        <v>111</v>
      </c>
      <c r="G37" s="80" t="s">
        <v>619</v>
      </c>
      <c r="H37" s="86">
        <v>43500</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row>
    <row r="38" spans="1:87" s="28" customFormat="1" ht="50.1" customHeight="1" x14ac:dyDescent="0.25">
      <c r="A38" s="71" t="s">
        <v>113</v>
      </c>
      <c r="B38" s="6" t="s">
        <v>709</v>
      </c>
      <c r="C38" s="6" t="s">
        <v>227</v>
      </c>
      <c r="D38" s="60" t="s">
        <v>532</v>
      </c>
      <c r="E38" s="31">
        <v>45704</v>
      </c>
      <c r="F38" s="10" t="s">
        <v>114</v>
      </c>
      <c r="G38" s="80" t="s">
        <v>592</v>
      </c>
      <c r="H38" s="86">
        <v>24000</v>
      </c>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row>
    <row r="39" spans="1:87" s="28" customFormat="1" ht="50.1" customHeight="1" x14ac:dyDescent="0.25">
      <c r="A39" s="71" t="s">
        <v>115</v>
      </c>
      <c r="B39" s="6" t="s">
        <v>710</v>
      </c>
      <c r="C39" s="6" t="s">
        <v>116</v>
      </c>
      <c r="D39" s="60" t="s">
        <v>15</v>
      </c>
      <c r="E39" s="31">
        <v>45375</v>
      </c>
      <c r="F39" s="10" t="s">
        <v>117</v>
      </c>
      <c r="G39" s="80" t="s">
        <v>619</v>
      </c>
      <c r="H39" s="86">
        <v>83406</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row>
    <row r="40" spans="1:87" s="28" customFormat="1" ht="50.1" customHeight="1" x14ac:dyDescent="0.25">
      <c r="A40" s="71" t="s">
        <v>121</v>
      </c>
      <c r="B40" s="6" t="s">
        <v>711</v>
      </c>
      <c r="C40" s="6" t="s">
        <v>122</v>
      </c>
      <c r="D40" s="60" t="s">
        <v>25</v>
      </c>
      <c r="E40" s="31">
        <v>45380</v>
      </c>
      <c r="F40" s="10" t="s">
        <v>123</v>
      </c>
      <c r="G40" s="80" t="s">
        <v>619</v>
      </c>
      <c r="H40" s="86">
        <v>149999.64000000001</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row>
    <row r="41" spans="1:87" s="28" customFormat="1" ht="50.1" customHeight="1" x14ac:dyDescent="0.25">
      <c r="A41" s="71" t="s">
        <v>125</v>
      </c>
      <c r="B41" s="6" t="s">
        <v>712</v>
      </c>
      <c r="C41" s="6" t="s">
        <v>126</v>
      </c>
      <c r="D41" s="60" t="s">
        <v>15</v>
      </c>
      <c r="E41" s="31">
        <v>43933</v>
      </c>
      <c r="F41" s="10" t="s">
        <v>124</v>
      </c>
      <c r="G41" s="80" t="s">
        <v>619</v>
      </c>
      <c r="H41" s="86">
        <v>4400000</v>
      </c>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row>
    <row r="42" spans="1:87" s="28" customFormat="1" ht="50.1" customHeight="1" x14ac:dyDescent="0.25">
      <c r="A42" s="71" t="s">
        <v>129</v>
      </c>
      <c r="B42" s="6" t="s">
        <v>713</v>
      </c>
      <c r="C42" s="6" t="s">
        <v>128</v>
      </c>
      <c r="D42" s="60" t="s">
        <v>49</v>
      </c>
      <c r="E42" s="31">
        <v>45407</v>
      </c>
      <c r="F42" s="10" t="s">
        <v>130</v>
      </c>
      <c r="G42" s="80" t="s">
        <v>620</v>
      </c>
      <c r="H42" s="86">
        <v>216020</v>
      </c>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row>
    <row r="43" spans="1:87" s="28" customFormat="1" ht="50.1" customHeight="1" x14ac:dyDescent="0.25">
      <c r="A43" s="71" t="s">
        <v>113</v>
      </c>
      <c r="B43" s="6" t="s">
        <v>714</v>
      </c>
      <c r="C43" s="6" t="s">
        <v>228</v>
      </c>
      <c r="D43" s="60" t="s">
        <v>532</v>
      </c>
      <c r="E43" s="31">
        <v>45657</v>
      </c>
      <c r="F43" s="10" t="s">
        <v>135</v>
      </c>
      <c r="G43" s="80" t="s">
        <v>741</v>
      </c>
      <c r="H43" s="86">
        <v>121200</v>
      </c>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row>
    <row r="44" spans="1:87" s="28" customFormat="1" ht="50.1" customHeight="1" x14ac:dyDescent="0.25">
      <c r="A44" s="71" t="s">
        <v>567</v>
      </c>
      <c r="B44" s="6" t="s">
        <v>568</v>
      </c>
      <c r="C44" s="6" t="s">
        <v>569</v>
      </c>
      <c r="D44" s="60" t="s">
        <v>15</v>
      </c>
      <c r="E44" s="31">
        <v>45400</v>
      </c>
      <c r="F44" s="10" t="s">
        <v>570</v>
      </c>
      <c r="G44" s="80" t="s">
        <v>621</v>
      </c>
      <c r="H44" s="86">
        <v>18000</v>
      </c>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row>
    <row r="45" spans="1:87" s="28" customFormat="1" ht="50.1" customHeight="1" x14ac:dyDescent="0.25">
      <c r="A45" s="71" t="s">
        <v>571</v>
      </c>
      <c r="B45" s="6" t="s">
        <v>572</v>
      </c>
      <c r="C45" s="6" t="s">
        <v>573</v>
      </c>
      <c r="D45" s="60" t="s">
        <v>49</v>
      </c>
      <c r="E45" s="31">
        <v>45527</v>
      </c>
      <c r="F45" s="10" t="s">
        <v>574</v>
      </c>
      <c r="G45" s="80" t="s">
        <v>622</v>
      </c>
      <c r="H45" s="86">
        <v>24000</v>
      </c>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row>
    <row r="46" spans="1:87" s="28" customFormat="1" ht="50.1" customHeight="1" x14ac:dyDescent="0.25">
      <c r="A46" s="71" t="s">
        <v>575</v>
      </c>
      <c r="B46" s="6" t="s">
        <v>576</v>
      </c>
      <c r="C46" s="6" t="s">
        <v>577</v>
      </c>
      <c r="D46" s="60" t="s">
        <v>49</v>
      </c>
      <c r="E46" s="31">
        <v>45576</v>
      </c>
      <c r="F46" s="10" t="s">
        <v>578</v>
      </c>
      <c r="G46" s="80" t="s">
        <v>623</v>
      </c>
      <c r="H46" s="86">
        <v>175577.52</v>
      </c>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row>
    <row r="47" spans="1:87" s="28" customFormat="1" ht="50.1" customHeight="1" x14ac:dyDescent="0.25">
      <c r="A47" s="77" t="s">
        <v>593</v>
      </c>
      <c r="B47" s="6" t="s">
        <v>594</v>
      </c>
      <c r="C47" s="6" t="s">
        <v>595</v>
      </c>
      <c r="D47" s="60" t="s">
        <v>49</v>
      </c>
      <c r="E47" s="31">
        <v>45478</v>
      </c>
      <c r="F47" s="10" t="s">
        <v>596</v>
      </c>
      <c r="G47" s="80" t="s">
        <v>597</v>
      </c>
      <c r="H47" s="86">
        <v>62168.4</v>
      </c>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row>
    <row r="48" spans="1:87" s="28" customFormat="1" ht="50.1" customHeight="1" x14ac:dyDescent="0.25">
      <c r="A48" s="77" t="s">
        <v>598</v>
      </c>
      <c r="B48" s="6" t="s">
        <v>440</v>
      </c>
      <c r="C48" s="6" t="s">
        <v>441</v>
      </c>
      <c r="D48" s="60" t="s">
        <v>49</v>
      </c>
      <c r="E48" s="31">
        <v>45546</v>
      </c>
      <c r="F48" s="10" t="s">
        <v>442</v>
      </c>
      <c r="G48" s="80" t="s">
        <v>599</v>
      </c>
      <c r="H48" s="86">
        <v>129600</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row>
    <row r="49" spans="1:87" s="28" customFormat="1" ht="50.1" customHeight="1" x14ac:dyDescent="0.25">
      <c r="A49" s="78" t="s">
        <v>600</v>
      </c>
      <c r="B49" s="6" t="s">
        <v>601</v>
      </c>
      <c r="C49" s="6" t="s">
        <v>441</v>
      </c>
      <c r="D49" s="60" t="s">
        <v>49</v>
      </c>
      <c r="E49" s="31">
        <v>45546</v>
      </c>
      <c r="F49" s="10" t="s">
        <v>442</v>
      </c>
      <c r="G49" s="80" t="s">
        <v>602</v>
      </c>
      <c r="H49" s="86">
        <v>158248.32000000001</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row>
    <row r="50" spans="1:87" s="28" customFormat="1" ht="50.1" customHeight="1" x14ac:dyDescent="0.25">
      <c r="A50" s="77" t="s">
        <v>603</v>
      </c>
      <c r="B50" s="6" t="s">
        <v>604</v>
      </c>
      <c r="C50" s="6" t="s">
        <v>605</v>
      </c>
      <c r="D50" s="60" t="s">
        <v>79</v>
      </c>
      <c r="E50" s="31">
        <v>45428</v>
      </c>
      <c r="F50" s="10" t="s">
        <v>606</v>
      </c>
      <c r="G50" s="80" t="s">
        <v>607</v>
      </c>
      <c r="H50" s="86">
        <v>98760</v>
      </c>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row>
    <row r="51" spans="1:87" s="28" customFormat="1" ht="50.1" customHeight="1" x14ac:dyDescent="0.25">
      <c r="A51" s="77" t="s">
        <v>608</v>
      </c>
      <c r="B51" s="6" t="s">
        <v>609</v>
      </c>
      <c r="C51" s="6" t="s">
        <v>610</v>
      </c>
      <c r="D51" s="31" t="s">
        <v>209</v>
      </c>
      <c r="E51" s="31">
        <v>45628</v>
      </c>
      <c r="F51" s="10" t="s">
        <v>606</v>
      </c>
      <c r="G51" s="80" t="s">
        <v>611</v>
      </c>
      <c r="H51" s="86">
        <v>12264</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row>
    <row r="52" spans="1:87" s="28" customFormat="1" ht="50.1" customHeight="1" x14ac:dyDescent="0.25">
      <c r="A52" s="72" t="s">
        <v>265</v>
      </c>
      <c r="B52" s="62" t="s">
        <v>631</v>
      </c>
      <c r="C52" s="62" t="s">
        <v>579</v>
      </c>
      <c r="D52" s="26" t="s">
        <v>209</v>
      </c>
      <c r="E52" s="64">
        <v>45575</v>
      </c>
      <c r="F52" s="26" t="s">
        <v>266</v>
      </c>
      <c r="G52" s="81" t="s">
        <v>742</v>
      </c>
      <c r="H52" s="87">
        <v>105335.88</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row>
    <row r="53" spans="1:87" s="28" customFormat="1" ht="50.1" customHeight="1" x14ac:dyDescent="0.25">
      <c r="A53" s="72" t="s">
        <v>267</v>
      </c>
      <c r="B53" s="62" t="s">
        <v>632</v>
      </c>
      <c r="C53" s="26" t="s">
        <v>268</v>
      </c>
      <c r="D53" s="26" t="s">
        <v>209</v>
      </c>
      <c r="E53" s="64">
        <v>45291</v>
      </c>
      <c r="F53" s="26" t="s">
        <v>269</v>
      </c>
      <c r="G53" s="81" t="s">
        <v>743</v>
      </c>
      <c r="H53" s="87">
        <v>151876.79999999999</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row>
    <row r="54" spans="1:87" s="28" customFormat="1" ht="50.1" customHeight="1" x14ac:dyDescent="0.25">
      <c r="A54" s="71" t="s">
        <v>272</v>
      </c>
      <c r="B54" s="62" t="s">
        <v>633</v>
      </c>
      <c r="C54" s="26" t="s">
        <v>273</v>
      </c>
      <c r="D54" s="26" t="s">
        <v>85</v>
      </c>
      <c r="E54" s="64">
        <v>45291</v>
      </c>
      <c r="F54" s="26" t="s">
        <v>274</v>
      </c>
      <c r="G54" s="81" t="s">
        <v>629</v>
      </c>
      <c r="H54" s="88">
        <v>12293.52</v>
      </c>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row>
    <row r="55" spans="1:87" s="28" customFormat="1" ht="50.1" customHeight="1" x14ac:dyDescent="0.25">
      <c r="A55" s="71" t="s">
        <v>658</v>
      </c>
      <c r="B55" s="65" t="s">
        <v>634</v>
      </c>
      <c r="C55" s="61" t="s">
        <v>283</v>
      </c>
      <c r="D55" s="26" t="s">
        <v>162</v>
      </c>
      <c r="E55" s="64">
        <v>45305</v>
      </c>
      <c r="F55" s="61" t="s">
        <v>284</v>
      </c>
      <c r="G55" s="82" t="s">
        <v>744</v>
      </c>
      <c r="H55" s="86">
        <v>26400</v>
      </c>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row>
    <row r="56" spans="1:87" s="28" customFormat="1" ht="50.1" customHeight="1" x14ac:dyDescent="0.25">
      <c r="A56" s="71" t="s">
        <v>285</v>
      </c>
      <c r="B56" s="66" t="s">
        <v>635</v>
      </c>
      <c r="C56" s="61" t="s">
        <v>286</v>
      </c>
      <c r="D56" s="26" t="s">
        <v>162</v>
      </c>
      <c r="E56" s="64">
        <v>45626</v>
      </c>
      <c r="F56" s="61" t="s">
        <v>287</v>
      </c>
      <c r="G56" s="81" t="s">
        <v>629</v>
      </c>
      <c r="H56" s="86">
        <v>5749.38</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row>
    <row r="57" spans="1:87" s="28" customFormat="1" ht="50.1" customHeight="1" x14ac:dyDescent="0.25">
      <c r="A57" s="71" t="s">
        <v>659</v>
      </c>
      <c r="B57" s="61" t="s">
        <v>636</v>
      </c>
      <c r="C57" s="61" t="s">
        <v>288</v>
      </c>
      <c r="D57" s="26" t="s">
        <v>162</v>
      </c>
      <c r="E57" s="64">
        <v>45586</v>
      </c>
      <c r="F57" s="61" t="s">
        <v>289</v>
      </c>
      <c r="G57" s="82" t="s">
        <v>745</v>
      </c>
      <c r="H57" s="86">
        <v>19960</v>
      </c>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row>
    <row r="58" spans="1:87" s="28" customFormat="1" ht="50.1" customHeight="1" x14ac:dyDescent="0.25">
      <c r="A58" s="71" t="s">
        <v>290</v>
      </c>
      <c r="B58" s="61" t="s">
        <v>637</v>
      </c>
      <c r="C58" s="61" t="s">
        <v>291</v>
      </c>
      <c r="D58" s="26" t="s">
        <v>162</v>
      </c>
      <c r="E58" s="64">
        <v>45657</v>
      </c>
      <c r="F58" s="61" t="s">
        <v>292</v>
      </c>
      <c r="G58" s="82" t="s">
        <v>624</v>
      </c>
      <c r="H58" s="86">
        <v>21600</v>
      </c>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row>
    <row r="59" spans="1:87" s="28" customFormat="1" ht="50.1" customHeight="1" x14ac:dyDescent="0.25">
      <c r="A59" s="73" t="s">
        <v>127</v>
      </c>
      <c r="B59" s="18" t="s">
        <v>638</v>
      </c>
      <c r="C59" s="18" t="s">
        <v>293</v>
      </c>
      <c r="D59" s="26" t="s">
        <v>162</v>
      </c>
      <c r="E59" s="64">
        <v>45643</v>
      </c>
      <c r="F59" s="18" t="s">
        <v>294</v>
      </c>
      <c r="G59" s="83" t="s">
        <v>644</v>
      </c>
      <c r="H59" s="86">
        <v>247130.76</v>
      </c>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row>
    <row r="60" spans="1:87" s="28" customFormat="1" ht="50.1" customHeight="1" x14ac:dyDescent="0.25">
      <c r="A60" s="74" t="s">
        <v>660</v>
      </c>
      <c r="B60" s="62" t="s">
        <v>639</v>
      </c>
      <c r="C60" s="62" t="s">
        <v>295</v>
      </c>
      <c r="D60" s="26" t="s">
        <v>162</v>
      </c>
      <c r="E60" s="64">
        <v>45551</v>
      </c>
      <c r="F60" s="62" t="s">
        <v>296</v>
      </c>
      <c r="G60" s="81" t="s">
        <v>746</v>
      </c>
      <c r="H60" s="89">
        <v>9883.2900000000009</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row>
    <row r="61" spans="1:87" s="28" customFormat="1" ht="50.1" customHeight="1" x14ac:dyDescent="0.25">
      <c r="A61" s="74" t="s">
        <v>661</v>
      </c>
      <c r="B61" s="62" t="s">
        <v>640</v>
      </c>
      <c r="C61" s="62" t="s">
        <v>297</v>
      </c>
      <c r="D61" s="26" t="s">
        <v>162</v>
      </c>
      <c r="E61" s="64">
        <v>45498</v>
      </c>
      <c r="F61" s="62" t="s">
        <v>298</v>
      </c>
      <c r="G61" s="81" t="s">
        <v>747</v>
      </c>
      <c r="H61" s="89">
        <v>886808.28</v>
      </c>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row>
    <row r="62" spans="1:87" s="28" customFormat="1" ht="50.1" customHeight="1" x14ac:dyDescent="0.25">
      <c r="A62" s="74" t="s">
        <v>299</v>
      </c>
      <c r="B62" s="62" t="s">
        <v>641</v>
      </c>
      <c r="C62" s="62" t="s">
        <v>300</v>
      </c>
      <c r="D62" s="26" t="s">
        <v>162</v>
      </c>
      <c r="E62" s="64">
        <v>45566</v>
      </c>
      <c r="F62" s="62" t="s">
        <v>301</v>
      </c>
      <c r="G62" s="81" t="s">
        <v>748</v>
      </c>
      <c r="H62" s="89">
        <v>2700</v>
      </c>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row>
    <row r="63" spans="1:87" s="28" customFormat="1" ht="50.1" customHeight="1" x14ac:dyDescent="0.25">
      <c r="A63" s="75" t="s">
        <v>127</v>
      </c>
      <c r="B63" s="62" t="s">
        <v>642</v>
      </c>
      <c r="C63" s="62" t="s">
        <v>302</v>
      </c>
      <c r="D63" s="26" t="s">
        <v>162</v>
      </c>
      <c r="E63" s="64">
        <v>45550</v>
      </c>
      <c r="F63" s="62" t="s">
        <v>303</v>
      </c>
      <c r="G63" s="81" t="s">
        <v>749</v>
      </c>
      <c r="H63" s="90">
        <v>2673459</v>
      </c>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row>
    <row r="64" spans="1:87" s="28" customFormat="1" ht="50.1" customHeight="1" x14ac:dyDescent="0.25">
      <c r="A64" s="74" t="s">
        <v>662</v>
      </c>
      <c r="B64" s="62" t="s">
        <v>643</v>
      </c>
      <c r="C64" s="62" t="s">
        <v>304</v>
      </c>
      <c r="D64" s="26" t="s">
        <v>162</v>
      </c>
      <c r="E64" s="64">
        <v>45416</v>
      </c>
      <c r="F64" s="62" t="s">
        <v>167</v>
      </c>
      <c r="G64" s="81" t="s">
        <v>750</v>
      </c>
      <c r="H64" s="89">
        <v>7756.59</v>
      </c>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row>
    <row r="65" spans="1:87" s="28" customFormat="1" ht="50.1" customHeight="1" x14ac:dyDescent="0.25">
      <c r="A65" s="74" t="s">
        <v>663</v>
      </c>
      <c r="B65" s="62" t="s">
        <v>305</v>
      </c>
      <c r="C65" s="62" t="s">
        <v>306</v>
      </c>
      <c r="D65" s="26" t="s">
        <v>162</v>
      </c>
      <c r="E65" s="64">
        <v>45401</v>
      </c>
      <c r="F65" s="62" t="s">
        <v>168</v>
      </c>
      <c r="G65" s="81" t="s">
        <v>645</v>
      </c>
      <c r="H65" s="89">
        <v>77784.5</v>
      </c>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row>
    <row r="66" spans="1:87" s="28" customFormat="1" ht="50.1" customHeight="1" x14ac:dyDescent="0.25">
      <c r="A66" s="74" t="s">
        <v>664</v>
      </c>
      <c r="B66" s="62" t="s">
        <v>307</v>
      </c>
      <c r="C66" s="62" t="s">
        <v>308</v>
      </c>
      <c r="D66" s="26" t="s">
        <v>162</v>
      </c>
      <c r="E66" s="64">
        <v>45535</v>
      </c>
      <c r="F66" s="62" t="s">
        <v>198</v>
      </c>
      <c r="G66" s="81" t="s">
        <v>625</v>
      </c>
      <c r="H66" s="89">
        <v>359840.4</v>
      </c>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row>
    <row r="67" spans="1:87" s="28" customFormat="1" ht="50.1" customHeight="1" x14ac:dyDescent="0.25">
      <c r="A67" s="74" t="s">
        <v>309</v>
      </c>
      <c r="B67" s="62" t="s">
        <v>310</v>
      </c>
      <c r="C67" s="62" t="s">
        <v>311</v>
      </c>
      <c r="D67" s="26" t="s">
        <v>162</v>
      </c>
      <c r="E67" s="64">
        <v>45395</v>
      </c>
      <c r="F67" s="62" t="s">
        <v>312</v>
      </c>
      <c r="G67" s="81" t="s">
        <v>721</v>
      </c>
      <c r="H67" s="89">
        <v>43200</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row>
    <row r="68" spans="1:87" s="28" customFormat="1" ht="50.1" customHeight="1" x14ac:dyDescent="0.25">
      <c r="A68" s="71" t="s">
        <v>665</v>
      </c>
      <c r="B68" s="62" t="s">
        <v>314</v>
      </c>
      <c r="C68" s="26" t="s">
        <v>315</v>
      </c>
      <c r="D68" s="26" t="s">
        <v>11</v>
      </c>
      <c r="E68" s="64">
        <v>45589</v>
      </c>
      <c r="F68" s="26" t="s">
        <v>316</v>
      </c>
      <c r="G68" s="81" t="s">
        <v>731</v>
      </c>
      <c r="H68" s="87">
        <v>34485</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row>
    <row r="69" spans="1:87" s="28" customFormat="1" ht="50.1" customHeight="1" x14ac:dyDescent="0.25">
      <c r="A69" s="71" t="s">
        <v>666</v>
      </c>
      <c r="B69" s="62" t="s">
        <v>317</v>
      </c>
      <c r="C69" s="26" t="s">
        <v>318</v>
      </c>
      <c r="D69" s="26" t="s">
        <v>11</v>
      </c>
      <c r="E69" s="64">
        <v>45490</v>
      </c>
      <c r="F69" s="26" t="s">
        <v>319</v>
      </c>
      <c r="G69" s="81" t="s">
        <v>626</v>
      </c>
      <c r="H69" s="87">
        <v>12180</v>
      </c>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row>
    <row r="70" spans="1:87" s="28" customFormat="1" ht="50.1" customHeight="1" x14ac:dyDescent="0.25">
      <c r="A70" s="71" t="s">
        <v>667</v>
      </c>
      <c r="B70" s="62" t="s">
        <v>320</v>
      </c>
      <c r="C70" s="26" t="s">
        <v>321</v>
      </c>
      <c r="D70" s="26" t="s">
        <v>11</v>
      </c>
      <c r="E70" s="64">
        <v>45657</v>
      </c>
      <c r="F70" s="26" t="s">
        <v>322</v>
      </c>
      <c r="G70" s="81" t="s">
        <v>751</v>
      </c>
      <c r="H70" s="87">
        <v>10049.25</v>
      </c>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row>
    <row r="71" spans="1:87" s="28" customFormat="1" ht="50.1" customHeight="1" x14ac:dyDescent="0.25">
      <c r="A71" s="71" t="s">
        <v>668</v>
      </c>
      <c r="B71" s="62" t="s">
        <v>323</v>
      </c>
      <c r="C71" s="26" t="s">
        <v>324</v>
      </c>
      <c r="D71" s="26" t="s">
        <v>11</v>
      </c>
      <c r="E71" s="64">
        <v>45457</v>
      </c>
      <c r="F71" s="26" t="s">
        <v>325</v>
      </c>
      <c r="G71" s="81" t="s">
        <v>627</v>
      </c>
      <c r="H71" s="87">
        <v>14436</v>
      </c>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row>
    <row r="72" spans="1:87" s="28" customFormat="1" ht="50.1" customHeight="1" x14ac:dyDescent="0.25">
      <c r="A72" s="71" t="s">
        <v>669</v>
      </c>
      <c r="B72" s="62" t="s">
        <v>326</v>
      </c>
      <c r="C72" s="26" t="s">
        <v>327</v>
      </c>
      <c r="D72" s="26" t="s">
        <v>11</v>
      </c>
      <c r="E72" s="64">
        <v>45472</v>
      </c>
      <c r="F72" s="26" t="s">
        <v>180</v>
      </c>
      <c r="G72" s="81" t="s">
        <v>628</v>
      </c>
      <c r="H72" s="87">
        <v>6257.99</v>
      </c>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row>
    <row r="73" spans="1:87" s="28" customFormat="1" ht="50.1" customHeight="1" x14ac:dyDescent="0.25">
      <c r="A73" s="71" t="s">
        <v>662</v>
      </c>
      <c r="B73" s="62" t="s">
        <v>328</v>
      </c>
      <c r="C73" s="26" t="s">
        <v>327</v>
      </c>
      <c r="D73" s="26" t="s">
        <v>11</v>
      </c>
      <c r="E73" s="64">
        <v>45470</v>
      </c>
      <c r="F73" s="26" t="s">
        <v>180</v>
      </c>
      <c r="G73" s="81" t="s">
        <v>752</v>
      </c>
      <c r="H73" s="87">
        <v>17299.990000000002</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row>
    <row r="74" spans="1:87" s="28" customFormat="1" ht="50.1" customHeight="1" x14ac:dyDescent="0.25">
      <c r="A74" s="71" t="s">
        <v>329</v>
      </c>
      <c r="B74" s="62" t="s">
        <v>646</v>
      </c>
      <c r="C74" s="26" t="s">
        <v>330</v>
      </c>
      <c r="D74" s="26" t="s">
        <v>5</v>
      </c>
      <c r="E74" s="64">
        <v>45506</v>
      </c>
      <c r="F74" s="26" t="s">
        <v>331</v>
      </c>
      <c r="G74" s="81" t="s">
        <v>629</v>
      </c>
      <c r="H74" s="87">
        <v>94884.479999999996</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row>
    <row r="75" spans="1:87" s="28" customFormat="1" ht="50.1" customHeight="1" x14ac:dyDescent="0.25">
      <c r="A75" s="71" t="s">
        <v>332</v>
      </c>
      <c r="B75" s="62" t="s">
        <v>333</v>
      </c>
      <c r="C75" s="26" t="s">
        <v>334</v>
      </c>
      <c r="D75" s="26" t="s">
        <v>5</v>
      </c>
      <c r="E75" s="64">
        <v>45657</v>
      </c>
      <c r="F75" s="26" t="s">
        <v>335</v>
      </c>
      <c r="G75" s="81" t="s">
        <v>336</v>
      </c>
      <c r="H75" s="87">
        <v>64276.32</v>
      </c>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row>
    <row r="76" spans="1:87" s="28" customFormat="1" ht="50.1" customHeight="1" x14ac:dyDescent="0.25">
      <c r="A76" s="71" t="s">
        <v>337</v>
      </c>
      <c r="B76" s="62" t="s">
        <v>338</v>
      </c>
      <c r="C76" s="26" t="s">
        <v>339</v>
      </c>
      <c r="D76" s="26" t="s">
        <v>5</v>
      </c>
      <c r="E76" s="64">
        <v>45605</v>
      </c>
      <c r="F76" s="26" t="s">
        <v>340</v>
      </c>
      <c r="G76" s="81" t="s">
        <v>341</v>
      </c>
      <c r="H76" s="87">
        <v>90480</v>
      </c>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row>
    <row r="77" spans="1:87" s="28" customFormat="1" ht="50.1" customHeight="1" x14ac:dyDescent="0.25">
      <c r="A77" s="71" t="s">
        <v>670</v>
      </c>
      <c r="B77" s="6" t="s">
        <v>648</v>
      </c>
      <c r="C77" s="6" t="s">
        <v>649</v>
      </c>
      <c r="D77" s="6" t="s">
        <v>83</v>
      </c>
      <c r="E77" s="31">
        <v>45528</v>
      </c>
      <c r="F77" s="10" t="s">
        <v>647</v>
      </c>
      <c r="G77" s="84" t="s">
        <v>753</v>
      </c>
      <c r="H77" s="86">
        <v>812279.88</v>
      </c>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row>
    <row r="78" spans="1:87" s="28" customFormat="1" ht="50.1" customHeight="1" x14ac:dyDescent="0.25">
      <c r="A78" s="73" t="s">
        <v>671</v>
      </c>
      <c r="B78" s="18" t="s">
        <v>342</v>
      </c>
      <c r="C78" s="18" t="s">
        <v>343</v>
      </c>
      <c r="D78" s="6" t="s">
        <v>83</v>
      </c>
      <c r="E78" s="31">
        <v>45657</v>
      </c>
      <c r="F78" s="10" t="s">
        <v>650</v>
      </c>
      <c r="G78" s="84" t="s">
        <v>754</v>
      </c>
      <c r="H78" s="86">
        <v>540000</v>
      </c>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row>
    <row r="79" spans="1:87" s="28" customFormat="1" ht="50.1" customHeight="1" x14ac:dyDescent="0.25">
      <c r="A79" s="73" t="s">
        <v>672</v>
      </c>
      <c r="B79" s="18" t="s">
        <v>344</v>
      </c>
      <c r="C79" s="18" t="s">
        <v>345</v>
      </c>
      <c r="D79" s="6" t="s">
        <v>83</v>
      </c>
      <c r="E79" s="31">
        <v>45605</v>
      </c>
      <c r="F79" s="10" t="s">
        <v>651</v>
      </c>
      <c r="G79" s="84" t="s">
        <v>731</v>
      </c>
      <c r="H79" s="86">
        <v>107400</v>
      </c>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row>
    <row r="80" spans="1:87" s="28" customFormat="1" ht="50.1" customHeight="1" x14ac:dyDescent="0.25">
      <c r="A80" s="71" t="s">
        <v>479</v>
      </c>
      <c r="B80" s="18" t="s">
        <v>346</v>
      </c>
      <c r="C80" s="18" t="s">
        <v>347</v>
      </c>
      <c r="D80" s="6" t="s">
        <v>83</v>
      </c>
      <c r="E80" s="31">
        <v>45558</v>
      </c>
      <c r="F80" s="10" t="s">
        <v>652</v>
      </c>
      <c r="G80" s="84" t="s">
        <v>755</v>
      </c>
      <c r="H80" s="86" t="s">
        <v>653</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row>
    <row r="81" spans="1:87" s="28" customFormat="1" ht="50.1" customHeight="1" x14ac:dyDescent="0.25">
      <c r="A81" s="71" t="s">
        <v>673</v>
      </c>
      <c r="B81" s="18" t="s">
        <v>348</v>
      </c>
      <c r="C81" s="18" t="s">
        <v>349</v>
      </c>
      <c r="D81" s="6" t="s">
        <v>83</v>
      </c>
      <c r="E81" s="31">
        <v>45358</v>
      </c>
      <c r="F81" s="10" t="s">
        <v>654</v>
      </c>
      <c r="G81" s="81" t="s">
        <v>628</v>
      </c>
      <c r="H81" s="86">
        <v>37394</v>
      </c>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row>
    <row r="82" spans="1:87" s="28" customFormat="1" ht="50.1" customHeight="1" x14ac:dyDescent="0.25">
      <c r="A82" s="71" t="s">
        <v>674</v>
      </c>
      <c r="B82" s="18" t="s">
        <v>350</v>
      </c>
      <c r="C82" s="18" t="s">
        <v>351</v>
      </c>
      <c r="D82" s="6" t="s">
        <v>83</v>
      </c>
      <c r="E82" s="31">
        <v>45495</v>
      </c>
      <c r="F82" s="10" t="s">
        <v>655</v>
      </c>
      <c r="G82" s="84" t="s">
        <v>756</v>
      </c>
      <c r="H82" s="86">
        <v>6029.4</v>
      </c>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row>
    <row r="83" spans="1:87" s="28" customFormat="1" ht="50.1" customHeight="1" x14ac:dyDescent="0.25">
      <c r="A83" s="71" t="s">
        <v>675</v>
      </c>
      <c r="B83" s="18" t="s">
        <v>352</v>
      </c>
      <c r="C83" s="18" t="s">
        <v>353</v>
      </c>
      <c r="D83" s="6" t="s">
        <v>83</v>
      </c>
      <c r="E83" s="31">
        <v>45493</v>
      </c>
      <c r="F83" s="10" t="s">
        <v>656</v>
      </c>
      <c r="G83" s="84" t="s">
        <v>757</v>
      </c>
      <c r="H83" s="86">
        <v>158130.92000000001</v>
      </c>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row>
    <row r="84" spans="1:87" s="28" customFormat="1" ht="50.1" customHeight="1" x14ac:dyDescent="0.25">
      <c r="A84" s="71" t="s">
        <v>676</v>
      </c>
      <c r="B84" s="18" t="s">
        <v>354</v>
      </c>
      <c r="C84" s="18" t="s">
        <v>355</v>
      </c>
      <c r="D84" s="6" t="s">
        <v>83</v>
      </c>
      <c r="E84" s="31">
        <v>45360</v>
      </c>
      <c r="F84" s="10" t="s">
        <v>58</v>
      </c>
      <c r="G84" s="84" t="s">
        <v>758</v>
      </c>
      <c r="H84" s="86">
        <v>1003127.64</v>
      </c>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row>
    <row r="85" spans="1:87" s="28" customFormat="1" ht="50.1" customHeight="1" x14ac:dyDescent="0.25">
      <c r="A85" s="73" t="s">
        <v>677</v>
      </c>
      <c r="B85" s="18" t="s">
        <v>356</v>
      </c>
      <c r="C85" s="18" t="s">
        <v>357</v>
      </c>
      <c r="D85" s="6" t="s">
        <v>83</v>
      </c>
      <c r="E85" s="31">
        <v>45213</v>
      </c>
      <c r="F85" s="10" t="s">
        <v>657</v>
      </c>
      <c r="G85" s="84" t="s">
        <v>759</v>
      </c>
      <c r="H85" s="86">
        <v>245151.12</v>
      </c>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row>
    <row r="86" spans="1:87" ht="50.1" customHeight="1" x14ac:dyDescent="0.25">
      <c r="A86" s="71" t="s">
        <v>451</v>
      </c>
      <c r="B86" s="62" t="s">
        <v>452</v>
      </c>
      <c r="C86" s="26" t="s">
        <v>453</v>
      </c>
      <c r="D86" s="26" t="s">
        <v>8</v>
      </c>
      <c r="E86" s="64">
        <v>45543</v>
      </c>
      <c r="F86" s="26" t="s">
        <v>454</v>
      </c>
      <c r="G86" s="80" t="s">
        <v>597</v>
      </c>
      <c r="H86" s="87">
        <v>41502.239999999998</v>
      </c>
    </row>
    <row r="87" spans="1:87" ht="50.1" customHeight="1" x14ac:dyDescent="0.25">
      <c r="A87" s="71" t="s">
        <v>455</v>
      </c>
      <c r="B87" s="62" t="s">
        <v>456</v>
      </c>
      <c r="C87" s="26" t="s">
        <v>457</v>
      </c>
      <c r="D87" s="26" t="s">
        <v>8</v>
      </c>
      <c r="E87" s="64">
        <v>45554</v>
      </c>
      <c r="F87" s="26" t="s">
        <v>458</v>
      </c>
      <c r="G87" s="81" t="s">
        <v>459</v>
      </c>
      <c r="H87" s="87">
        <v>52410.12</v>
      </c>
    </row>
    <row r="88" spans="1:87" ht="50.1" customHeight="1" x14ac:dyDescent="0.25">
      <c r="A88" s="71" t="s">
        <v>460</v>
      </c>
      <c r="B88" s="62" t="s">
        <v>461</v>
      </c>
      <c r="C88" s="26" t="s">
        <v>462</v>
      </c>
      <c r="D88" s="26" t="s">
        <v>8</v>
      </c>
      <c r="E88" s="64">
        <v>45602</v>
      </c>
      <c r="F88" s="26" t="s">
        <v>463</v>
      </c>
      <c r="G88" s="81" t="s">
        <v>731</v>
      </c>
      <c r="H88" s="87">
        <v>148752.35999999999</v>
      </c>
    </row>
    <row r="89" spans="1:87" ht="50.1" customHeight="1" x14ac:dyDescent="0.25">
      <c r="A89" s="71" t="s">
        <v>65</v>
      </c>
      <c r="B89" s="62" t="s">
        <v>464</v>
      </c>
      <c r="C89" s="26" t="s">
        <v>465</v>
      </c>
      <c r="D89" s="26" t="s">
        <v>8</v>
      </c>
      <c r="E89" s="64">
        <v>45642</v>
      </c>
      <c r="F89" s="26" t="s">
        <v>466</v>
      </c>
      <c r="G89" s="81" t="s">
        <v>733</v>
      </c>
      <c r="H89" s="87">
        <v>65000</v>
      </c>
    </row>
    <row r="90" spans="1:87" ht="50.1" customHeight="1" x14ac:dyDescent="0.25">
      <c r="A90" s="71" t="s">
        <v>127</v>
      </c>
      <c r="B90" s="62" t="s">
        <v>467</v>
      </c>
      <c r="C90" s="26" t="s">
        <v>468</v>
      </c>
      <c r="D90" s="26" t="s">
        <v>8</v>
      </c>
      <c r="E90" s="64">
        <v>45574</v>
      </c>
      <c r="F90" s="26" t="s">
        <v>469</v>
      </c>
      <c r="G90" s="81" t="s">
        <v>470</v>
      </c>
      <c r="H90" s="87">
        <v>398378.98</v>
      </c>
    </row>
    <row r="91" spans="1:87" ht="50.1" customHeight="1" x14ac:dyDescent="0.25">
      <c r="A91" s="71" t="s">
        <v>471</v>
      </c>
      <c r="B91" s="62" t="s">
        <v>472</v>
      </c>
      <c r="C91" s="26" t="s">
        <v>473</v>
      </c>
      <c r="D91" s="26" t="s">
        <v>8</v>
      </c>
      <c r="E91" s="64">
        <v>45657</v>
      </c>
      <c r="F91" s="26" t="s">
        <v>474</v>
      </c>
      <c r="G91" s="81" t="s">
        <v>760</v>
      </c>
      <c r="H91" s="87">
        <v>23944.880000000001</v>
      </c>
    </row>
    <row r="92" spans="1:87" ht="50.1" customHeight="1" x14ac:dyDescent="0.25">
      <c r="A92" s="71" t="s">
        <v>475</v>
      </c>
      <c r="B92" s="62" t="s">
        <v>476</v>
      </c>
      <c r="C92" s="26" t="s">
        <v>477</v>
      </c>
      <c r="D92" s="26" t="s">
        <v>8</v>
      </c>
      <c r="E92" s="64">
        <v>45590</v>
      </c>
      <c r="F92" s="26" t="s">
        <v>478</v>
      </c>
      <c r="G92" s="80" t="s">
        <v>616</v>
      </c>
      <c r="H92" s="87">
        <v>1012041.6</v>
      </c>
    </row>
    <row r="93" spans="1:87" ht="50.1" customHeight="1" x14ac:dyDescent="0.25">
      <c r="A93" s="71" t="s">
        <v>479</v>
      </c>
      <c r="B93" s="62" t="s">
        <v>480</v>
      </c>
      <c r="C93" s="26" t="s">
        <v>481</v>
      </c>
      <c r="D93" s="26" t="s">
        <v>8</v>
      </c>
      <c r="E93" s="64">
        <v>45596</v>
      </c>
      <c r="F93" s="26" t="s">
        <v>482</v>
      </c>
      <c r="G93" s="81" t="s">
        <v>627</v>
      </c>
      <c r="H93" s="87">
        <v>44859</v>
      </c>
    </row>
    <row r="94" spans="1:87" ht="50.1" customHeight="1" x14ac:dyDescent="0.25">
      <c r="A94" s="71" t="s">
        <v>483</v>
      </c>
      <c r="B94" s="62" t="s">
        <v>484</v>
      </c>
      <c r="C94" s="26" t="s">
        <v>485</v>
      </c>
      <c r="D94" s="26" t="s">
        <v>8</v>
      </c>
      <c r="E94" s="64">
        <v>45657</v>
      </c>
      <c r="F94" s="26" t="s">
        <v>184</v>
      </c>
      <c r="G94" s="80" t="s">
        <v>618</v>
      </c>
      <c r="H94" s="87">
        <v>341850</v>
      </c>
    </row>
    <row r="95" spans="1:87" ht="50.1" customHeight="1" x14ac:dyDescent="0.25">
      <c r="A95" s="71" t="s">
        <v>486</v>
      </c>
      <c r="B95" s="62" t="s">
        <v>487</v>
      </c>
      <c r="C95" s="26" t="s">
        <v>488</v>
      </c>
      <c r="D95" s="26" t="s">
        <v>8</v>
      </c>
      <c r="E95" s="64">
        <v>45351</v>
      </c>
      <c r="F95" s="26" t="s">
        <v>489</v>
      </c>
      <c r="G95" s="81" t="s">
        <v>630</v>
      </c>
      <c r="H95" s="87">
        <v>137300</v>
      </c>
    </row>
    <row r="96" spans="1:87" ht="50.1" customHeight="1" x14ac:dyDescent="0.25">
      <c r="A96" s="71" t="s">
        <v>490</v>
      </c>
      <c r="B96" s="62" t="s">
        <v>491</v>
      </c>
      <c r="C96" s="26" t="s">
        <v>492</v>
      </c>
      <c r="D96" s="26" t="s">
        <v>8</v>
      </c>
      <c r="E96" s="64">
        <v>45493</v>
      </c>
      <c r="F96" s="26" t="s">
        <v>218</v>
      </c>
      <c r="G96" s="81" t="s">
        <v>625</v>
      </c>
      <c r="H96" s="87">
        <v>165000</v>
      </c>
    </row>
    <row r="97" spans="1:8" ht="50.1" customHeight="1" x14ac:dyDescent="0.25">
      <c r="A97" s="71" t="s">
        <v>494</v>
      </c>
      <c r="B97" s="62" t="s">
        <v>495</v>
      </c>
      <c r="C97" s="26" t="s">
        <v>496</v>
      </c>
      <c r="D97" s="26" t="s">
        <v>8</v>
      </c>
      <c r="E97" s="64">
        <v>45373</v>
      </c>
      <c r="F97" s="26" t="s">
        <v>217</v>
      </c>
      <c r="G97" s="80" t="s">
        <v>761</v>
      </c>
      <c r="H97" s="87">
        <v>15477.9</v>
      </c>
    </row>
    <row r="98" spans="1:8" ht="50.1" customHeight="1" x14ac:dyDescent="0.25">
      <c r="A98" s="71" t="s">
        <v>497</v>
      </c>
      <c r="B98" s="62" t="s">
        <v>498</v>
      </c>
      <c r="C98" s="26" t="s">
        <v>496</v>
      </c>
      <c r="D98" s="26" t="s">
        <v>8</v>
      </c>
      <c r="E98" s="64">
        <v>45373</v>
      </c>
      <c r="F98" s="26" t="s">
        <v>217</v>
      </c>
      <c r="G98" s="81" t="s">
        <v>499</v>
      </c>
      <c r="H98" s="87">
        <v>13689.18</v>
      </c>
    </row>
  </sheetData>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centros calendario</vt:lpstr>
      <vt:lpstr>Dispensas</vt:lpstr>
      <vt:lpstr>cepo</vt:lpstr>
      <vt:lpstr>RENOVÁVEIS</vt:lpstr>
      <vt:lpstr>'centros calendario'!Area_de_impressao</vt:lpstr>
      <vt:lpstr>'centros calendario'!Titulos_de_impressao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Ieda Frasson</dc:creator>
  <cp:lastModifiedBy>MARIANA OLIVO FURTADO</cp:lastModifiedBy>
  <cp:lastPrinted>2023-11-27T20:55:52Z</cp:lastPrinted>
  <dcterms:created xsi:type="dcterms:W3CDTF">2012-11-13T19:20:37Z</dcterms:created>
  <dcterms:modified xsi:type="dcterms:W3CDTF">2024-05-17T14:25:47Z</dcterms:modified>
</cp:coreProperties>
</file>