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10.16.3.2\administracao\Setores\Gestão de Contrato\Controle de Saldos\"/>
    </mc:Choice>
  </mc:AlternateContent>
  <xr:revisionPtr revIDLastSave="0" documentId="13_ncr:1_{6F51BBAC-0A3A-4BA2-858C-249F7B67F3A5}" xr6:coauthVersionLast="47" xr6:coauthVersionMax="47" xr10:uidLastSave="{00000000-0000-0000-0000-000000000000}"/>
  <bookViews>
    <workbookView xWindow="-28920" yWindow="-120" windowWidth="29040" windowHeight="15720" tabRatio="869" xr2:uid="{00000000-000D-0000-FFFF-FFFF00000000}"/>
  </bookViews>
  <sheets>
    <sheet name="CEART" sheetId="198" r:id="rId1"/>
  </sheets>
  <definedNames>
    <definedName name="_PE1451">OFFSET(#REF!,(MATCH(SMALL(#REF!,ROW()-10),#REF!,0)-1),0)</definedName>
    <definedName name="diasuteis">#REF!</definedName>
    <definedName name="Ferias">#REF!</definedName>
    <definedName name="RD">OFFSET(#REF!,(MATCH(SMALL(#REF!,ROW()-10),#REF!,0)-1),0)</definedName>
    <definedName name="tes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3" i="198" l="1"/>
  <c r="AA33" i="198"/>
  <c r="Z33" i="198"/>
  <c r="Y33" i="198"/>
  <c r="X33" i="198"/>
  <c r="W33" i="198"/>
  <c r="V33" i="198"/>
  <c r="U33" i="198"/>
  <c r="T33" i="198"/>
  <c r="S33" i="198"/>
  <c r="R33" i="198"/>
  <c r="Q33" i="198"/>
  <c r="P33" i="198"/>
  <c r="O33" i="198"/>
  <c r="N33" i="198"/>
  <c r="L32" i="198"/>
  <c r="M32" i="198" s="1"/>
  <c r="L31" i="198"/>
  <c r="M31" i="198" s="1"/>
  <c r="L30" i="198"/>
  <c r="M30" i="198" s="1"/>
  <c r="L29" i="198"/>
  <c r="M29" i="198" s="1"/>
  <c r="L28" i="198"/>
  <c r="M28" i="198" s="1"/>
  <c r="L27" i="198"/>
  <c r="M27" i="198" s="1"/>
  <c r="L26" i="198"/>
  <c r="M26" i="198" s="1"/>
  <c r="L25" i="198"/>
  <c r="M25" i="198" s="1"/>
  <c r="L24" i="198"/>
  <c r="M24" i="198" s="1"/>
  <c r="L23" i="198"/>
  <c r="M23" i="198" s="1"/>
  <c r="L22" i="198"/>
  <c r="M22" i="198" s="1"/>
  <c r="L21" i="198"/>
  <c r="M21" i="198" s="1"/>
  <c r="L20" i="198"/>
  <c r="M20" i="198" s="1"/>
  <c r="L19" i="198"/>
  <c r="M19" i="198" s="1"/>
  <c r="L18" i="198"/>
  <c r="M18" i="198" s="1"/>
  <c r="L17" i="198"/>
  <c r="M17" i="198" s="1"/>
  <c r="L16" i="198"/>
  <c r="M16" i="198" s="1"/>
  <c r="L15" i="198"/>
  <c r="M15" i="198" s="1"/>
  <c r="L14" i="198"/>
  <c r="M14" i="198" s="1"/>
  <c r="L13" i="198"/>
  <c r="M13" i="198" s="1"/>
  <c r="L12" i="198"/>
  <c r="M12" i="198" s="1"/>
  <c r="L11" i="198"/>
  <c r="M11" i="198" s="1"/>
  <c r="L10" i="198"/>
  <c r="M10" i="198" s="1"/>
  <c r="L9" i="198"/>
  <c r="M9" i="198" s="1"/>
  <c r="L8" i="198"/>
  <c r="M8" i="198" s="1"/>
  <c r="L7" i="198"/>
  <c r="M7" i="198" s="1"/>
  <c r="L6" i="198"/>
  <c r="M6" i="198" s="1"/>
  <c r="L5" i="198"/>
  <c r="M5" i="198" s="1"/>
  <c r="L4" i="198"/>
  <c r="M4" i="198" s="1"/>
</calcChain>
</file>

<file path=xl/sharedStrings.xml><?xml version="1.0" encoding="utf-8"?>
<sst xmlns="http://schemas.openxmlformats.org/spreadsheetml/2006/main" count="218" uniqueCount="70">
  <si>
    <t>Saldo / Automático</t>
  </si>
  <si>
    <t>...../...../......</t>
  </si>
  <si>
    <t>ALERTA</t>
  </si>
  <si>
    <t>Item</t>
  </si>
  <si>
    <t>Unidade</t>
  </si>
  <si>
    <t>Lote</t>
  </si>
  <si>
    <t>Qtde Registrada</t>
  </si>
  <si>
    <t>Dimensões</t>
  </si>
  <si>
    <t xml:space="preserve">Placa em PVC, branca, impressão digital 4x0 cores, resolução mínima 300dpi's e espessura de 2mm, acabamento corte a laser, inclui adequação de layout, instalada com fita. </t>
  </si>
  <si>
    <t>Especificação</t>
  </si>
  <si>
    <t>Grupo-Classe</t>
  </si>
  <si>
    <t>Código NUC</t>
  </si>
  <si>
    <t>02-12</t>
  </si>
  <si>
    <t>50031-001</t>
  </si>
  <si>
    <t>Empresa</t>
  </si>
  <si>
    <t>até 100 un.</t>
  </si>
  <si>
    <t>101 a 500 un.</t>
  </si>
  <si>
    <t>100 a 1.000 un.</t>
  </si>
  <si>
    <t>acima de 1.001 un.</t>
  </si>
  <si>
    <t>100 a 500 un.</t>
  </si>
  <si>
    <t>Peça</t>
  </si>
  <si>
    <t>CARTAZ FORMATO A2; FORMATO A2 = 42 (largura) x 60 (altura) cm; Papel Couchê Brilho, com gramatura 115 G; COR DE IMPRESSÃO 4 CORES (Colorido) - impressão só frente (sem verso)</t>
  </si>
  <si>
    <t>CARTAZ FORMATO A3; FORMATO A3 = 30 (largura) x 42 (altura) cm; Papel Couchê Brilho, com gramatura 115 G; COR DE IMPRESSÃO 4 CORES (Colorido) - impressão só frente (sem verso)</t>
  </si>
  <si>
    <t>CARTÃO DE VISITA; FORMATO = 9 (largura) X 5 (altura) cm; Papel Couchê Fosco, com gramatura 240 G; COR DE IMPRESSÃO 4 CORES (Colorido) - impressão frente e verso</t>
  </si>
  <si>
    <t>Preço  Unitário</t>
  </si>
  <si>
    <t>OS nº   XXXX/2024 Qtde. DT</t>
  </si>
  <si>
    <t>GL EDITORA GRÁFICA LTDA</t>
  </si>
  <si>
    <r>
      <t xml:space="preserve">OBJETO: </t>
    </r>
    <r>
      <rPr>
        <b/>
        <sz val="10"/>
        <rFont val="Calibri"/>
        <family val="2"/>
        <scheme val="minor"/>
      </rPr>
      <t>CONTRATAÇÃO DE EMPRESA ESPECIALIZADA EM SERVIÇOS GRÁFICOS (IMPRESSOS ADAPTADOS, BANNERS, FRONTLIGHT, ADESIVOS, ENTRE OUTROS) PARA A UDESC</t>
    </r>
  </si>
  <si>
    <r>
      <t>VIGÊNCIA DA ATA: 19/02/24</t>
    </r>
    <r>
      <rPr>
        <b/>
        <sz val="10"/>
        <rFont val="Calibri"/>
        <family val="2"/>
        <scheme val="minor"/>
      </rPr>
      <t xml:space="preserve"> até 19/02/25</t>
    </r>
  </si>
  <si>
    <t>Banner em lona, impressão digital 4x0 cores, resolução mínima 720 dpi's e 280 g/m² de gramatura mínima; e suporte: 
1) em madeira em duas das menores extremidades e acabamento com ponteira de PVC (grampeada)  e corda trançada de no mínimo 4mm e de resistência suficiente e compatível com o banner; ou 
2) com ilhóses dispostos de 20 em 20 cm, em ferro ou alumínio e de diâmetro compatível com a corda utilizada - corda trançada de no mínimo 4mm e de resistência suficiente e compatível com o banner.</t>
  </si>
  <si>
    <t>50 X 70cm</t>
  </si>
  <si>
    <t>90 X 150cm</t>
  </si>
  <si>
    <t>110 X 150cm</t>
  </si>
  <si>
    <t>130 X 180cm</t>
  </si>
  <si>
    <t>80 X 120cm</t>
  </si>
  <si>
    <t>Banner em papel sulfite - impressão digital 4x0 cores, resolução mínima 720 dpi's e 120 g/m² de gramatura mínima; e suporte: 
1) em madeira em duas das menores extremidades e acabamento com ponteira de PVC (grampeada)  e corda trançada de no mínimo 4mm e de resistência suficiente e compatível com o banner; ou 
2) Perfil C de plástico para acabamento de faixas e banners com 16 mm - e corda trançada de no mínimo 4mm e de resistência suficiente e compatível com o banner.</t>
  </si>
  <si>
    <t xml:space="preserve">90 X 120cm </t>
  </si>
  <si>
    <t>A A MAINARDES LTDA</t>
  </si>
  <si>
    <t>Detalhamento</t>
  </si>
  <si>
    <t>339039.63</t>
  </si>
  <si>
    <t>Frontlight em lona, impressão digital 4x0 cores, resolução mínima 1200 dpi's e 440 g/m² de gramatura mínima; fixado com ilhóses dispostos de 20 em 20 cm, em ferro ou alumínio e de diâmetro compatível com a corda utilizada - corda trançada de no mínimo 4mm e de resistência suficiente e compatível com o frontlight. INSTALADO E RETIRADO.</t>
  </si>
  <si>
    <t>255 X 275cm</t>
  </si>
  <si>
    <t xml:space="preserve">295 X  875cm   </t>
  </si>
  <si>
    <t>310 X 914cm</t>
  </si>
  <si>
    <t>3D IMPRESSÃO DIGITAL LTDA</t>
  </si>
  <si>
    <t>Adesivo em vinil, impressão digital 4x0 cores, resolução mínima 300 dpi's e 26 a 30 g/m² de gramatura mínima de cola; acabamento meio corte especial com faca.</t>
  </si>
  <si>
    <t>75cm X metro linear</t>
  </si>
  <si>
    <t>99 x 44,5cm</t>
  </si>
  <si>
    <t>Metro</t>
  </si>
  <si>
    <t>Adesivo recortado em vinil colorido (cores diversas a escolher), para adesivagem.</t>
  </si>
  <si>
    <t>90cm x metro linear</t>
  </si>
  <si>
    <t>Crachá c/ cordão</t>
  </si>
  <si>
    <t>Crachá em cartão PVC laminado branco, impressão digital 4x1 cores, resolução mínima 300 dpi's e espessura de 0,70 a 0,80mm cantos arredondados, com perfuração entre 15 a 20mm compatível com grampo de metal tipo jacaré do cordão. Deverá acompanhar o desenvolvimento da arte para aprovação pela UDESC. Acompanha cordão para crachá personalizado em impressão digital, com grampo de metal tipo jacaré, em 100% poliéster. Crachá  5,4 X 8,60cm, cordão 1,3 a 1,6 X 80 a 90cm.</t>
  </si>
  <si>
    <t xml:space="preserve">Placa em PVC branco, impressão digital 4x0 cores, resolução mínima 300 dpi's e espessura de 2mm, com fixação dupla face de espuma acrílica para ambiente externo de no mínimo 20mm de largura e de no mínimo 10cm de tamanho para cada 150g de placa. </t>
  </si>
  <si>
    <t>200 X 100cm</t>
  </si>
  <si>
    <t>70 x 35cm</t>
  </si>
  <si>
    <t>14 x 14cm</t>
  </si>
  <si>
    <t>MULTYGRAFHIC EDITORA LTDA</t>
  </si>
  <si>
    <t>CARTAZ. Formato 30 (largura) x 40 (altura) cm; Impresso em papel fotográfico de alta qualidade, brilho, com gramatura 200g; qualidade de impressão de pelo menos 300 DPIs; Impressão colorida 4 cores - impressão só frente (sem verso)</t>
  </si>
  <si>
    <t>30 x 40 cm</t>
  </si>
  <si>
    <t>RB FLEXO LTDA</t>
  </si>
  <si>
    <t>FLYER FRENTE E VERSO; FORMATO A5 = 15 (largura) X 21 (altura) cm; Papel Couchê Brilho, com gramatura 115 G; COR DE IMPRESSÃO 4 CORES (Colorido) - impressão frente e verso</t>
  </si>
  <si>
    <r>
      <t>FOLDER FRENTE E VERSO; FORMATO A4 = 29,7 (largura) X 21 (altura) cm; Papel Couchê Brilho ou Fosco, com gramatura 115 G; COR DE IMPRESSÃO 4 CORES (Colorido) - impressão frente e verso.</t>
    </r>
    <r>
      <rPr>
        <sz val="10"/>
        <color rgb="FFFF0000"/>
        <rFont val="Calibri"/>
        <family val="2"/>
        <scheme val="minor"/>
      </rPr>
      <t xml:space="preserve"> Com UMA dobra. </t>
    </r>
  </si>
  <si>
    <r>
      <t xml:space="preserve">FOLDER. Formato aberto: 39 X 28 cm; cor de impressão 4 cores (colorido - impressão frente e verso); papel couchê fosco, gramatura 150g; acabamento: folder dobrado em 3 partes iguais. </t>
    </r>
    <r>
      <rPr>
        <sz val="10"/>
        <color rgb="FFFF0000"/>
        <rFont val="Calibri"/>
        <family val="2"/>
        <scheme val="minor"/>
      </rPr>
      <t>DUAS dobras</t>
    </r>
  </si>
  <si>
    <t>PROCESSO: PE 1755/2023 - SGPE 51233/2023</t>
  </si>
  <si>
    <t>CENTRO PARTICIPANTE: CEART</t>
  </si>
  <si>
    <t>OS nº   261/2024 Qtde. DT</t>
  </si>
  <si>
    <t>OS nº   402/2024 Qtde. DT</t>
  </si>
  <si>
    <t>OS nº   404/2024 Qtde. DT</t>
  </si>
  <si>
    <t>OS nº   CEDIDO AO CEAD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</si>
</sst>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&quot;R$&quot;\ #,##0.00"/>
  </numFmts>
  <fonts count="1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5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93">
    <xf numFmtId="0" fontId="0" fillId="0" borderId="0" xfId="0"/>
    <xf numFmtId="0" fontId="5" fillId="0" borderId="0" xfId="1" applyFont="1" applyAlignment="1">
      <alignment wrapText="1"/>
    </xf>
    <xf numFmtId="0" fontId="7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44" fontId="7" fillId="8" borderId="1" xfId="13" applyFont="1" applyFill="1" applyBorder="1" applyAlignment="1" applyProtection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vertical="center" wrapText="1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168" fontId="5" fillId="7" borderId="1" xfId="1" applyNumberFormat="1" applyFont="1" applyFill="1" applyBorder="1" applyAlignment="1">
      <alignment vertical="center" wrapText="1"/>
    </xf>
    <xf numFmtId="3" fontId="8" fillId="6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>
      <alignment wrapText="1"/>
    </xf>
    <xf numFmtId="0" fontId="5" fillId="7" borderId="1" xfId="1" applyFont="1" applyFill="1" applyBorder="1" applyAlignment="1">
      <alignment horizontal="center" wrapText="1"/>
    </xf>
    <xf numFmtId="0" fontId="5" fillId="7" borderId="3" xfId="0" applyFont="1" applyFill="1" applyBorder="1" applyAlignment="1">
      <alignment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 wrapText="1"/>
    </xf>
    <xf numFmtId="168" fontId="5" fillId="9" borderId="1" xfId="1" applyNumberFormat="1" applyFont="1" applyFill="1" applyBorder="1" applyAlignment="1">
      <alignment vertical="center" wrapText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49" fontId="5" fillId="9" borderId="1" xfId="0" applyNumberFormat="1" applyFont="1" applyFill="1" applyBorder="1" applyAlignment="1" applyProtection="1">
      <alignment horizontal="center" vertical="center"/>
      <protection locked="0"/>
    </xf>
    <xf numFmtId="168" fontId="5" fillId="7" borderId="1" xfId="1" applyNumberFormat="1" applyFont="1" applyFill="1" applyBorder="1" applyAlignment="1">
      <alignment wrapText="1"/>
    </xf>
    <xf numFmtId="0" fontId="5" fillId="9" borderId="1" xfId="0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44" fontId="5" fillId="0" borderId="0" xfId="13" applyFont="1" applyFill="1" applyAlignment="1">
      <alignment horizontal="center" vertical="center" wrapText="1"/>
    </xf>
    <xf numFmtId="1" fontId="5" fillId="0" borderId="0" xfId="1" applyNumberFormat="1" applyFont="1" applyAlignment="1" applyProtection="1">
      <alignment horizontal="center" wrapText="1"/>
      <protection locked="0"/>
    </xf>
    <xf numFmtId="166" fontId="5" fillId="0" borderId="0" xfId="0" applyNumberFormat="1" applyFont="1" applyAlignment="1">
      <alignment horizontal="center" vertical="center" wrapText="1"/>
    </xf>
    <xf numFmtId="3" fontId="5" fillId="0" borderId="0" xfId="1" applyNumberFormat="1" applyFont="1" applyAlignment="1" applyProtection="1">
      <alignment wrapText="1"/>
      <protection locked="0"/>
    </xf>
    <xf numFmtId="44" fontId="5" fillId="0" borderId="0" xfId="13" applyFont="1" applyAlignment="1" applyProtection="1">
      <alignment wrapText="1"/>
      <protection locked="0"/>
    </xf>
    <xf numFmtId="0" fontId="5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 wrapText="1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5" fillId="6" borderId="1" xfId="1" applyFont="1" applyFill="1" applyBorder="1" applyAlignment="1" applyProtection="1">
      <alignment wrapText="1"/>
      <protection locked="0"/>
    </xf>
    <xf numFmtId="0" fontId="5" fillId="6" borderId="1" xfId="1" applyFont="1" applyFill="1" applyBorder="1" applyAlignment="1">
      <alignment wrapText="1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vertical="center" wrapText="1"/>
    </xf>
    <xf numFmtId="0" fontId="5" fillId="10" borderId="5" xfId="0" applyFont="1" applyFill="1" applyBorder="1" applyAlignment="1">
      <alignment vertical="center" wrapText="1"/>
    </xf>
    <xf numFmtId="0" fontId="5" fillId="10" borderId="6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 vertical="center" wrapText="1"/>
    </xf>
    <xf numFmtId="0" fontId="5" fillId="10" borderId="6" xfId="0" applyFont="1" applyFill="1" applyBorder="1" applyAlignment="1">
      <alignment horizontal="left" vertical="center" wrapText="1"/>
    </xf>
    <xf numFmtId="0" fontId="6" fillId="7" borderId="2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6" fillId="9" borderId="2" xfId="1" applyFont="1" applyFill="1" applyBorder="1" applyAlignment="1">
      <alignment horizontal="center" vertical="center"/>
    </xf>
    <xf numFmtId="0" fontId="6" fillId="9" borderId="3" xfId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5" fillId="9" borderId="2" xfId="1" applyFont="1" applyFill="1" applyBorder="1" applyAlignment="1">
      <alignment horizontal="center" vertical="center" wrapText="1"/>
    </xf>
    <xf numFmtId="0" fontId="5" fillId="9" borderId="3" xfId="1" applyFont="1" applyFill="1" applyBorder="1" applyAlignment="1">
      <alignment horizontal="center" vertical="center" wrapText="1"/>
    </xf>
    <xf numFmtId="0" fontId="5" fillId="9" borderId="2" xfId="1" applyFont="1" applyFill="1" applyBorder="1" applyAlignment="1">
      <alignment vertical="center" wrapText="1"/>
    </xf>
    <xf numFmtId="0" fontId="5" fillId="9" borderId="3" xfId="1" applyFont="1" applyFill="1" applyBorder="1" applyAlignment="1">
      <alignment vertical="center" wrapText="1"/>
    </xf>
    <xf numFmtId="0" fontId="6" fillId="9" borderId="2" xfId="1" applyFont="1" applyFill="1" applyBorder="1" applyAlignment="1">
      <alignment horizontal="center" vertical="center" wrapText="1"/>
    </xf>
    <xf numFmtId="0" fontId="6" fillId="9" borderId="3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5" fillId="9" borderId="2" xfId="0" applyFont="1" applyFill="1" applyBorder="1" applyAlignment="1" applyProtection="1">
      <alignment wrapText="1"/>
      <protection locked="0"/>
    </xf>
    <xf numFmtId="0" fontId="5" fillId="9" borderId="3" xfId="0" applyFont="1" applyFill="1" applyBorder="1" applyAlignment="1" applyProtection="1">
      <alignment wrapText="1"/>
      <protection locked="0"/>
    </xf>
    <xf numFmtId="0" fontId="5" fillId="7" borderId="1" xfId="0" applyFont="1" applyFill="1" applyBorder="1" applyAlignment="1">
      <alignment horizontal="left" vertical="center" wrapText="1"/>
    </xf>
    <xf numFmtId="3" fontId="5" fillId="11" borderId="1" xfId="1" applyNumberFormat="1" applyFont="1" applyFill="1" applyBorder="1" applyAlignment="1" applyProtection="1">
      <alignment horizontal="center" vertical="center" wrapText="1"/>
      <protection locked="0"/>
    </xf>
    <xf numFmtId="14" fontId="5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2" borderId="1" xfId="1" applyFont="1" applyFill="1" applyBorder="1" applyAlignment="1" applyProtection="1">
      <alignment wrapText="1"/>
      <protection locked="0"/>
    </xf>
    <xf numFmtId="0" fontId="5" fillId="12" borderId="1" xfId="1" applyFont="1" applyFill="1" applyBorder="1" applyAlignment="1">
      <alignment wrapText="1"/>
    </xf>
    <xf numFmtId="0" fontId="5" fillId="12" borderId="1" xfId="1" applyFont="1" applyFill="1" applyBorder="1" applyAlignment="1" applyProtection="1">
      <alignment horizontal="center" wrapText="1"/>
      <protection locked="0"/>
    </xf>
    <xf numFmtId="0" fontId="5" fillId="12" borderId="1" xfId="1" applyFont="1" applyFill="1" applyBorder="1" applyAlignment="1">
      <alignment horizontal="center" wrapText="1"/>
    </xf>
    <xf numFmtId="168" fontId="5" fillId="12" borderId="1" xfId="1" applyNumberFormat="1" applyFont="1" applyFill="1" applyBorder="1" applyAlignment="1">
      <alignment wrapText="1"/>
    </xf>
    <xf numFmtId="44" fontId="5" fillId="12" borderId="0" xfId="13" applyFont="1" applyFill="1" applyAlignment="1" applyProtection="1">
      <alignment wrapText="1"/>
      <protection locked="0"/>
    </xf>
    <xf numFmtId="0" fontId="5" fillId="12" borderId="0" xfId="1" applyFont="1" applyFill="1" applyAlignment="1" applyProtection="1">
      <alignment wrapText="1"/>
      <protection locked="0"/>
    </xf>
    <xf numFmtId="0" fontId="5" fillId="12" borderId="0" xfId="1" applyFont="1" applyFill="1" applyAlignment="1">
      <alignment wrapText="1"/>
    </xf>
    <xf numFmtId="168" fontId="5" fillId="6" borderId="1" xfId="1" applyNumberFormat="1" applyFont="1" applyFill="1" applyBorder="1" applyAlignment="1">
      <alignment wrapText="1"/>
    </xf>
  </cellXfs>
  <cellStyles count="195">
    <cellStyle name="Moeda" xfId="13" builtinId="4"/>
    <cellStyle name="Moeda 10" xfId="106" xr:uid="{00000000-0005-0000-0000-000092000000}"/>
    <cellStyle name="Moeda 11" xfId="125" xr:uid="{00000000-0005-0000-0000-0000A5000000}"/>
    <cellStyle name="Moeda 12" xfId="144" xr:uid="{00000000-0005-0000-0000-0000B8000000}"/>
    <cellStyle name="Moeda 13" xfId="163" xr:uid="{00000000-0005-0000-0000-0000CB000000}"/>
    <cellStyle name="Moeda 14" xfId="182" xr:uid="{00000000-0005-0000-0000-0000DE000000}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10" xfId="160" xr:uid="{00000000-0005-0000-0000-000003000000}"/>
    <cellStyle name="Moeda 3 11" xfId="179" xr:uid="{00000000-0005-0000-0000-000003000000}"/>
    <cellStyle name="Moeda 3 2" xfId="19" xr:uid="{00000000-0005-0000-0000-000004000000}"/>
    <cellStyle name="Moeda 3 2 10" xfId="188" xr:uid="{00000000-0005-0000-0000-000004000000}"/>
    <cellStyle name="Moeda 3 2 2" xfId="37" xr:uid="{00000000-0005-0000-0000-000004000000}"/>
    <cellStyle name="Moeda 3 2 3" xfId="56" xr:uid="{00000000-0005-0000-0000-000004000000}"/>
    <cellStyle name="Moeda 3 2 4" xfId="75" xr:uid="{00000000-0005-0000-0000-000004000000}"/>
    <cellStyle name="Moeda 3 2 5" xfId="93" xr:uid="{00000000-0005-0000-0000-000004000000}"/>
    <cellStyle name="Moeda 3 2 6" xfId="112" xr:uid="{00000000-0005-0000-0000-000004000000}"/>
    <cellStyle name="Moeda 3 2 7" xfId="131" xr:uid="{00000000-0005-0000-0000-000004000000}"/>
    <cellStyle name="Moeda 3 2 8" xfId="150" xr:uid="{00000000-0005-0000-0000-000004000000}"/>
    <cellStyle name="Moeda 3 2 9" xfId="169" xr:uid="{00000000-0005-0000-0000-000004000000}"/>
    <cellStyle name="Moeda 3 3" xfId="28" xr:uid="{00000000-0005-0000-0000-000003000000}"/>
    <cellStyle name="Moeda 3 4" xfId="47" xr:uid="{00000000-0005-0000-0000-000003000000}"/>
    <cellStyle name="Moeda 3 5" xfId="66" xr:uid="{00000000-0005-0000-0000-000003000000}"/>
    <cellStyle name="Moeda 3 6" xfId="84" xr:uid="{00000000-0005-0000-0000-000003000000}"/>
    <cellStyle name="Moeda 3 7" xfId="103" xr:uid="{00000000-0005-0000-0000-000003000000}"/>
    <cellStyle name="Moeda 3 8" xfId="122" xr:uid="{00000000-0005-0000-0000-000003000000}"/>
    <cellStyle name="Moeda 3 9" xfId="141" xr:uid="{00000000-0005-0000-0000-000003000000}"/>
    <cellStyle name="Moeda 4" xfId="14" xr:uid="{00000000-0005-0000-0000-000005000000}"/>
    <cellStyle name="Moeda 4 10" xfId="164" xr:uid="{00000000-0005-0000-0000-000005000000}"/>
    <cellStyle name="Moeda 4 11" xfId="183" xr:uid="{00000000-0005-0000-0000-000005000000}"/>
    <cellStyle name="Moeda 4 2" xfId="23" xr:uid="{00000000-0005-0000-0000-000006000000}"/>
    <cellStyle name="Moeda 4 2 10" xfId="192" xr:uid="{00000000-0005-0000-0000-000006000000}"/>
    <cellStyle name="Moeda 4 2 2" xfId="41" xr:uid="{00000000-0005-0000-0000-000006000000}"/>
    <cellStyle name="Moeda 4 2 3" xfId="60" xr:uid="{00000000-0005-0000-0000-000006000000}"/>
    <cellStyle name="Moeda 4 2 4" xfId="79" xr:uid="{00000000-0005-0000-0000-000006000000}"/>
    <cellStyle name="Moeda 4 2 5" xfId="97" xr:uid="{00000000-0005-0000-0000-000006000000}"/>
    <cellStyle name="Moeda 4 2 6" xfId="116" xr:uid="{00000000-0005-0000-0000-000006000000}"/>
    <cellStyle name="Moeda 4 2 7" xfId="135" xr:uid="{00000000-0005-0000-0000-000006000000}"/>
    <cellStyle name="Moeda 4 2 8" xfId="154" xr:uid="{00000000-0005-0000-0000-000006000000}"/>
    <cellStyle name="Moeda 4 2 9" xfId="173" xr:uid="{00000000-0005-0000-0000-000006000000}"/>
    <cellStyle name="Moeda 4 3" xfId="32" xr:uid="{00000000-0005-0000-0000-000005000000}"/>
    <cellStyle name="Moeda 4 4" xfId="51" xr:uid="{00000000-0005-0000-0000-000005000000}"/>
    <cellStyle name="Moeda 4 5" xfId="70" xr:uid="{00000000-0005-0000-0000-000005000000}"/>
    <cellStyle name="Moeda 4 6" xfId="88" xr:uid="{00000000-0005-0000-0000-000005000000}"/>
    <cellStyle name="Moeda 4 7" xfId="107" xr:uid="{00000000-0005-0000-0000-000005000000}"/>
    <cellStyle name="Moeda 4 8" xfId="126" xr:uid="{00000000-0005-0000-0000-000005000000}"/>
    <cellStyle name="Moeda 4 9" xfId="145" xr:uid="{00000000-0005-0000-0000-000005000000}"/>
    <cellStyle name="Moeda 5" xfId="22" xr:uid="{00000000-0005-0000-0000-000007000000}"/>
    <cellStyle name="Moeda 5 10" xfId="191" xr:uid="{00000000-0005-0000-0000-000007000000}"/>
    <cellStyle name="Moeda 5 2" xfId="40" xr:uid="{00000000-0005-0000-0000-000007000000}"/>
    <cellStyle name="Moeda 5 3" xfId="59" xr:uid="{00000000-0005-0000-0000-000007000000}"/>
    <cellStyle name="Moeda 5 4" xfId="78" xr:uid="{00000000-0005-0000-0000-000007000000}"/>
    <cellStyle name="Moeda 5 5" xfId="96" xr:uid="{00000000-0005-0000-0000-000007000000}"/>
    <cellStyle name="Moeda 5 6" xfId="115" xr:uid="{00000000-0005-0000-0000-000007000000}"/>
    <cellStyle name="Moeda 5 7" xfId="134" xr:uid="{00000000-0005-0000-0000-000007000000}"/>
    <cellStyle name="Moeda 5 8" xfId="153" xr:uid="{00000000-0005-0000-0000-000007000000}"/>
    <cellStyle name="Moeda 5 9" xfId="172" xr:uid="{00000000-0005-0000-0000-000007000000}"/>
    <cellStyle name="Moeda 6" xfId="31" xr:uid="{00000000-0005-0000-0000-000047000000}"/>
    <cellStyle name="Moeda 7" xfId="50" xr:uid="{00000000-0005-0000-0000-00005A000000}"/>
    <cellStyle name="Moeda 8" xfId="69" xr:uid="{00000000-0005-0000-0000-00006D000000}"/>
    <cellStyle name="Moeda 9" xfId="87" xr:uid="{00000000-0005-0000-0000-00007F000000}"/>
    <cellStyle name="Normal" xfId="0" builtinId="0"/>
    <cellStyle name="Normal 2" xfId="1" xr:uid="{00000000-0005-0000-0000-000009000000}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10" xfId="121" xr:uid="{00000000-0005-0000-0000-00000D000000}"/>
    <cellStyle name="Separador de milhares 2 2 11" xfId="140" xr:uid="{00000000-0005-0000-0000-00000D000000}"/>
    <cellStyle name="Separador de milhares 2 2 12" xfId="159" xr:uid="{00000000-0005-0000-0000-00000D000000}"/>
    <cellStyle name="Separador de milhares 2 2 13" xfId="178" xr:uid="{00000000-0005-0000-0000-00000D000000}"/>
    <cellStyle name="Separador de milhares 2 2 2" xfId="11" xr:uid="{00000000-0005-0000-0000-00000E000000}"/>
    <cellStyle name="Separador de milhares 2 2 2 10" xfId="162" xr:uid="{00000000-0005-0000-0000-00000E000000}"/>
    <cellStyle name="Separador de milhares 2 2 2 11" xfId="181" xr:uid="{00000000-0005-0000-0000-00000E000000}"/>
    <cellStyle name="Separador de milhares 2 2 2 2" xfId="21" xr:uid="{00000000-0005-0000-0000-00000F000000}"/>
    <cellStyle name="Separador de milhares 2 2 2 2 10" xfId="190" xr:uid="{00000000-0005-0000-0000-00000F000000}"/>
    <cellStyle name="Separador de milhares 2 2 2 2 2" xfId="39" xr:uid="{00000000-0005-0000-0000-00000E000000}"/>
    <cellStyle name="Separador de milhares 2 2 2 2 3" xfId="58" xr:uid="{00000000-0005-0000-0000-00000F000000}"/>
    <cellStyle name="Separador de milhares 2 2 2 2 4" xfId="77" xr:uid="{00000000-0005-0000-0000-00000F000000}"/>
    <cellStyle name="Separador de milhares 2 2 2 2 5" xfId="95" xr:uid="{00000000-0005-0000-0000-00000F000000}"/>
    <cellStyle name="Separador de milhares 2 2 2 2 6" xfId="114" xr:uid="{00000000-0005-0000-0000-00000F000000}"/>
    <cellStyle name="Separador de milhares 2 2 2 2 7" xfId="133" xr:uid="{00000000-0005-0000-0000-00000F000000}"/>
    <cellStyle name="Separador de milhares 2 2 2 2 8" xfId="152" xr:uid="{00000000-0005-0000-0000-00000F000000}"/>
    <cellStyle name="Separador de milhares 2 2 2 2 9" xfId="171" xr:uid="{00000000-0005-0000-0000-00000F000000}"/>
    <cellStyle name="Separador de milhares 2 2 2 3" xfId="30" xr:uid="{00000000-0005-0000-0000-00000D000000}"/>
    <cellStyle name="Separador de milhares 2 2 2 4" xfId="49" xr:uid="{00000000-0005-0000-0000-00000E000000}"/>
    <cellStyle name="Separador de milhares 2 2 2 5" xfId="68" xr:uid="{00000000-0005-0000-0000-00000E000000}"/>
    <cellStyle name="Separador de milhares 2 2 2 6" xfId="86" xr:uid="{00000000-0005-0000-0000-00000E000000}"/>
    <cellStyle name="Separador de milhares 2 2 2 7" xfId="105" xr:uid="{00000000-0005-0000-0000-00000E000000}"/>
    <cellStyle name="Separador de milhares 2 2 2 8" xfId="124" xr:uid="{00000000-0005-0000-0000-00000E000000}"/>
    <cellStyle name="Separador de milhares 2 2 2 9" xfId="143" xr:uid="{00000000-0005-0000-0000-00000E000000}"/>
    <cellStyle name="Separador de milhares 2 2 3" xfId="16" xr:uid="{00000000-0005-0000-0000-000010000000}"/>
    <cellStyle name="Separador de milhares 2 2 3 10" xfId="166" xr:uid="{00000000-0005-0000-0000-000010000000}"/>
    <cellStyle name="Separador de milhares 2 2 3 11" xfId="185" xr:uid="{00000000-0005-0000-0000-000010000000}"/>
    <cellStyle name="Separador de milhares 2 2 3 2" xfId="25" xr:uid="{00000000-0005-0000-0000-000011000000}"/>
    <cellStyle name="Separador de milhares 2 2 3 2 10" xfId="194" xr:uid="{00000000-0005-0000-0000-000011000000}"/>
    <cellStyle name="Separador de milhares 2 2 3 2 2" xfId="43" xr:uid="{00000000-0005-0000-0000-000010000000}"/>
    <cellStyle name="Separador de milhares 2 2 3 2 3" xfId="62" xr:uid="{00000000-0005-0000-0000-000011000000}"/>
    <cellStyle name="Separador de milhares 2 2 3 2 4" xfId="81" xr:uid="{00000000-0005-0000-0000-000011000000}"/>
    <cellStyle name="Separador de milhares 2 2 3 2 5" xfId="99" xr:uid="{00000000-0005-0000-0000-000011000000}"/>
    <cellStyle name="Separador de milhares 2 2 3 2 6" xfId="118" xr:uid="{00000000-0005-0000-0000-000011000000}"/>
    <cellStyle name="Separador de milhares 2 2 3 2 7" xfId="137" xr:uid="{00000000-0005-0000-0000-000011000000}"/>
    <cellStyle name="Separador de milhares 2 2 3 2 8" xfId="156" xr:uid="{00000000-0005-0000-0000-000011000000}"/>
    <cellStyle name="Separador de milhares 2 2 3 2 9" xfId="175" xr:uid="{00000000-0005-0000-0000-000011000000}"/>
    <cellStyle name="Separador de milhares 2 2 3 3" xfId="34" xr:uid="{00000000-0005-0000-0000-00000F000000}"/>
    <cellStyle name="Separador de milhares 2 2 3 4" xfId="53" xr:uid="{00000000-0005-0000-0000-000010000000}"/>
    <cellStyle name="Separador de milhares 2 2 3 5" xfId="72" xr:uid="{00000000-0005-0000-0000-000010000000}"/>
    <cellStyle name="Separador de milhares 2 2 3 6" xfId="90" xr:uid="{00000000-0005-0000-0000-000010000000}"/>
    <cellStyle name="Separador de milhares 2 2 3 7" xfId="109" xr:uid="{00000000-0005-0000-0000-000010000000}"/>
    <cellStyle name="Separador de milhares 2 2 3 8" xfId="128" xr:uid="{00000000-0005-0000-0000-000010000000}"/>
    <cellStyle name="Separador de milhares 2 2 3 9" xfId="147" xr:uid="{00000000-0005-0000-0000-000010000000}"/>
    <cellStyle name="Separador de milhares 2 2 4" xfId="18" xr:uid="{00000000-0005-0000-0000-000012000000}"/>
    <cellStyle name="Separador de milhares 2 2 4 10" xfId="187" xr:uid="{00000000-0005-0000-0000-000012000000}"/>
    <cellStyle name="Separador de milhares 2 2 4 2" xfId="36" xr:uid="{00000000-0005-0000-0000-000011000000}"/>
    <cellStyle name="Separador de milhares 2 2 4 3" xfId="55" xr:uid="{00000000-0005-0000-0000-000012000000}"/>
    <cellStyle name="Separador de milhares 2 2 4 4" xfId="74" xr:uid="{00000000-0005-0000-0000-000012000000}"/>
    <cellStyle name="Separador de milhares 2 2 4 5" xfId="92" xr:uid="{00000000-0005-0000-0000-000012000000}"/>
    <cellStyle name="Separador de milhares 2 2 4 6" xfId="111" xr:uid="{00000000-0005-0000-0000-000012000000}"/>
    <cellStyle name="Separador de milhares 2 2 4 7" xfId="130" xr:uid="{00000000-0005-0000-0000-000012000000}"/>
    <cellStyle name="Separador de milhares 2 2 4 8" xfId="149" xr:uid="{00000000-0005-0000-0000-000012000000}"/>
    <cellStyle name="Separador de milhares 2 2 4 9" xfId="168" xr:uid="{00000000-0005-0000-0000-000012000000}"/>
    <cellStyle name="Separador de milhares 2 2 5" xfId="27" xr:uid="{00000000-0005-0000-0000-00000C000000}"/>
    <cellStyle name="Separador de milhares 2 2 6" xfId="46" xr:uid="{00000000-0005-0000-0000-00000D000000}"/>
    <cellStyle name="Separador de milhares 2 2 7" xfId="65" xr:uid="{00000000-0005-0000-0000-00000D000000}"/>
    <cellStyle name="Separador de milhares 2 2 8" xfId="83" xr:uid="{00000000-0005-0000-0000-00000D000000}"/>
    <cellStyle name="Separador de milhares 2 2 9" xfId="102" xr:uid="{00000000-0005-0000-0000-00000D000000}"/>
    <cellStyle name="Separador de milhares 2 3" xfId="6" xr:uid="{00000000-0005-0000-0000-000013000000}"/>
    <cellStyle name="Separador de milhares 2 3 10" xfId="120" xr:uid="{00000000-0005-0000-0000-000013000000}"/>
    <cellStyle name="Separador de milhares 2 3 11" xfId="139" xr:uid="{00000000-0005-0000-0000-000013000000}"/>
    <cellStyle name="Separador de milhares 2 3 12" xfId="158" xr:uid="{00000000-0005-0000-0000-000013000000}"/>
    <cellStyle name="Separador de milhares 2 3 13" xfId="177" xr:uid="{00000000-0005-0000-0000-000013000000}"/>
    <cellStyle name="Separador de milhares 2 3 2" xfId="10" xr:uid="{00000000-0005-0000-0000-000014000000}"/>
    <cellStyle name="Separador de milhares 2 3 2 10" xfId="161" xr:uid="{00000000-0005-0000-0000-000014000000}"/>
    <cellStyle name="Separador de milhares 2 3 2 11" xfId="180" xr:uid="{00000000-0005-0000-0000-000014000000}"/>
    <cellStyle name="Separador de milhares 2 3 2 2" xfId="20" xr:uid="{00000000-0005-0000-0000-000015000000}"/>
    <cellStyle name="Separador de milhares 2 3 2 2 10" xfId="189" xr:uid="{00000000-0005-0000-0000-000015000000}"/>
    <cellStyle name="Separador de milhares 2 3 2 2 2" xfId="38" xr:uid="{00000000-0005-0000-0000-000014000000}"/>
    <cellStyle name="Separador de milhares 2 3 2 2 3" xfId="57" xr:uid="{00000000-0005-0000-0000-000015000000}"/>
    <cellStyle name="Separador de milhares 2 3 2 2 4" xfId="76" xr:uid="{00000000-0005-0000-0000-000015000000}"/>
    <cellStyle name="Separador de milhares 2 3 2 2 5" xfId="94" xr:uid="{00000000-0005-0000-0000-000015000000}"/>
    <cellStyle name="Separador de milhares 2 3 2 2 6" xfId="113" xr:uid="{00000000-0005-0000-0000-000015000000}"/>
    <cellStyle name="Separador de milhares 2 3 2 2 7" xfId="132" xr:uid="{00000000-0005-0000-0000-000015000000}"/>
    <cellStyle name="Separador de milhares 2 3 2 2 8" xfId="151" xr:uid="{00000000-0005-0000-0000-000015000000}"/>
    <cellStyle name="Separador de milhares 2 3 2 2 9" xfId="170" xr:uid="{00000000-0005-0000-0000-000015000000}"/>
    <cellStyle name="Separador de milhares 2 3 2 3" xfId="29" xr:uid="{00000000-0005-0000-0000-000013000000}"/>
    <cellStyle name="Separador de milhares 2 3 2 4" xfId="48" xr:uid="{00000000-0005-0000-0000-000014000000}"/>
    <cellStyle name="Separador de milhares 2 3 2 5" xfId="67" xr:uid="{00000000-0005-0000-0000-000014000000}"/>
    <cellStyle name="Separador de milhares 2 3 2 6" xfId="85" xr:uid="{00000000-0005-0000-0000-000014000000}"/>
    <cellStyle name="Separador de milhares 2 3 2 7" xfId="104" xr:uid="{00000000-0005-0000-0000-000014000000}"/>
    <cellStyle name="Separador de milhares 2 3 2 8" xfId="123" xr:uid="{00000000-0005-0000-0000-000014000000}"/>
    <cellStyle name="Separador de milhares 2 3 2 9" xfId="142" xr:uid="{00000000-0005-0000-0000-000014000000}"/>
    <cellStyle name="Separador de milhares 2 3 3" xfId="15" xr:uid="{00000000-0005-0000-0000-000016000000}"/>
    <cellStyle name="Separador de milhares 2 3 3 10" xfId="165" xr:uid="{00000000-0005-0000-0000-000016000000}"/>
    <cellStyle name="Separador de milhares 2 3 3 11" xfId="184" xr:uid="{00000000-0005-0000-0000-000016000000}"/>
    <cellStyle name="Separador de milhares 2 3 3 2" xfId="24" xr:uid="{00000000-0005-0000-0000-000017000000}"/>
    <cellStyle name="Separador de milhares 2 3 3 2 10" xfId="193" xr:uid="{00000000-0005-0000-0000-000017000000}"/>
    <cellStyle name="Separador de milhares 2 3 3 2 2" xfId="42" xr:uid="{00000000-0005-0000-0000-000016000000}"/>
    <cellStyle name="Separador de milhares 2 3 3 2 3" xfId="61" xr:uid="{00000000-0005-0000-0000-000017000000}"/>
    <cellStyle name="Separador de milhares 2 3 3 2 4" xfId="80" xr:uid="{00000000-0005-0000-0000-000017000000}"/>
    <cellStyle name="Separador de milhares 2 3 3 2 5" xfId="98" xr:uid="{00000000-0005-0000-0000-000017000000}"/>
    <cellStyle name="Separador de milhares 2 3 3 2 6" xfId="117" xr:uid="{00000000-0005-0000-0000-000017000000}"/>
    <cellStyle name="Separador de milhares 2 3 3 2 7" xfId="136" xr:uid="{00000000-0005-0000-0000-000017000000}"/>
    <cellStyle name="Separador de milhares 2 3 3 2 8" xfId="155" xr:uid="{00000000-0005-0000-0000-000017000000}"/>
    <cellStyle name="Separador de milhares 2 3 3 2 9" xfId="174" xr:uid="{00000000-0005-0000-0000-000017000000}"/>
    <cellStyle name="Separador de milhares 2 3 3 3" xfId="33" xr:uid="{00000000-0005-0000-0000-000015000000}"/>
    <cellStyle name="Separador de milhares 2 3 3 4" xfId="52" xr:uid="{00000000-0005-0000-0000-000016000000}"/>
    <cellStyle name="Separador de milhares 2 3 3 5" xfId="71" xr:uid="{00000000-0005-0000-0000-000016000000}"/>
    <cellStyle name="Separador de milhares 2 3 3 6" xfId="89" xr:uid="{00000000-0005-0000-0000-000016000000}"/>
    <cellStyle name="Separador de milhares 2 3 3 7" xfId="108" xr:uid="{00000000-0005-0000-0000-000016000000}"/>
    <cellStyle name="Separador de milhares 2 3 3 8" xfId="127" xr:uid="{00000000-0005-0000-0000-000016000000}"/>
    <cellStyle name="Separador de milhares 2 3 3 9" xfId="146" xr:uid="{00000000-0005-0000-0000-000016000000}"/>
    <cellStyle name="Separador de milhares 2 3 4" xfId="17" xr:uid="{00000000-0005-0000-0000-000018000000}"/>
    <cellStyle name="Separador de milhares 2 3 4 10" xfId="186" xr:uid="{00000000-0005-0000-0000-000018000000}"/>
    <cellStyle name="Separador de milhares 2 3 4 2" xfId="35" xr:uid="{00000000-0005-0000-0000-000017000000}"/>
    <cellStyle name="Separador de milhares 2 3 4 3" xfId="54" xr:uid="{00000000-0005-0000-0000-000018000000}"/>
    <cellStyle name="Separador de milhares 2 3 4 4" xfId="73" xr:uid="{00000000-0005-0000-0000-000018000000}"/>
    <cellStyle name="Separador de milhares 2 3 4 5" xfId="91" xr:uid="{00000000-0005-0000-0000-000018000000}"/>
    <cellStyle name="Separador de milhares 2 3 4 6" xfId="110" xr:uid="{00000000-0005-0000-0000-000018000000}"/>
    <cellStyle name="Separador de milhares 2 3 4 7" xfId="129" xr:uid="{00000000-0005-0000-0000-000018000000}"/>
    <cellStyle name="Separador de milhares 2 3 4 8" xfId="148" xr:uid="{00000000-0005-0000-0000-000018000000}"/>
    <cellStyle name="Separador de milhares 2 3 4 9" xfId="167" xr:uid="{00000000-0005-0000-0000-000018000000}"/>
    <cellStyle name="Separador de milhares 2 3 5" xfId="26" xr:uid="{00000000-0005-0000-0000-000012000000}"/>
    <cellStyle name="Separador de milhares 2 3 6" xfId="45" xr:uid="{00000000-0005-0000-0000-000013000000}"/>
    <cellStyle name="Separador de milhares 2 3 7" xfId="64" xr:uid="{00000000-0005-0000-0000-000013000000}"/>
    <cellStyle name="Separador de milhares 2 3 8" xfId="82" xr:uid="{00000000-0005-0000-0000-000013000000}"/>
    <cellStyle name="Separador de milhares 2 3 9" xfId="101" xr:uid="{00000000-0005-0000-0000-000013000000}"/>
    <cellStyle name="Separador de milhares 3" xfId="3" xr:uid="{00000000-0005-0000-0000-000019000000}"/>
    <cellStyle name="Título 5" xfId="4" xr:uid="{00000000-0005-0000-0000-00001A000000}"/>
    <cellStyle name="Vírgula 2" xfId="44" xr:uid="{00000000-0005-0000-0000-000059000000}"/>
    <cellStyle name="Vírgula 3" xfId="63" xr:uid="{00000000-0005-0000-0000-00006C000000}"/>
    <cellStyle name="Vírgula 4" xfId="100" xr:uid="{00000000-0005-0000-0000-000091000000}"/>
    <cellStyle name="Vírgula 5" xfId="119" xr:uid="{00000000-0005-0000-0000-0000A4000000}"/>
    <cellStyle name="Vírgula 6" xfId="138" xr:uid="{00000000-0005-0000-0000-0000B7000000}"/>
    <cellStyle name="Vírgula 7" xfId="157" xr:uid="{00000000-0005-0000-0000-0000CA000000}"/>
    <cellStyle name="Vírgula 8" xfId="176" xr:uid="{00000000-0005-0000-0000-0000DD000000}"/>
  </cellStyles>
  <dxfs count="0"/>
  <tableStyles count="1" defaultTableStyle="TableStyleMedium9" defaultPivotStyle="PivotStyleLight16">
    <tableStyle name="Invisible" pivot="0" table="0" count="0" xr9:uid="{7C158098-7BBB-44A6-8142-2465498BD95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E4DF2-74DE-4531-A2F2-ADA5A4353F83}">
  <dimension ref="A1:AB33"/>
  <sheetViews>
    <sheetView tabSelected="1" workbookViewId="0">
      <selection activeCell="P27" sqref="P27"/>
    </sheetView>
  </sheetViews>
  <sheetFormatPr defaultColWidth="9.7109375" defaultRowHeight="12.75" x14ac:dyDescent="0.2"/>
  <cols>
    <col min="1" max="1" width="7.7109375" style="32" customWidth="1"/>
    <col min="2" max="2" width="22.28515625" style="32" customWidth="1"/>
    <col min="3" max="3" width="5.5703125" style="32" bestFit="1" customWidth="1"/>
    <col min="4" max="4" width="53.42578125" style="33" customWidth="1"/>
    <col min="5" max="5" width="10.85546875" style="32" bestFit="1" customWidth="1"/>
    <col min="6" max="6" width="12.28515625" style="32" customWidth="1"/>
    <col min="7" max="8" width="14.85546875" style="32" customWidth="1"/>
    <col min="9" max="9" width="9.42578125" style="32" customWidth="1"/>
    <col min="10" max="10" width="12.7109375" style="34" bestFit="1" customWidth="1"/>
    <col min="11" max="11" width="13.28515625" style="35" customWidth="1"/>
    <col min="12" max="12" width="13.28515625" style="36" customWidth="1"/>
    <col min="13" max="13" width="12.5703125" style="37" customWidth="1"/>
    <col min="14" max="15" width="13.7109375" style="90" customWidth="1"/>
    <col min="16" max="17" width="13.7109375" style="91" customWidth="1"/>
    <col min="18" max="28" width="13.7109375" style="1" customWidth="1"/>
    <col min="29" max="16384" width="9.7109375" style="1"/>
  </cols>
  <sheetData>
    <row r="1" spans="1:28" ht="34.5" customHeight="1" x14ac:dyDescent="0.2">
      <c r="A1" s="49" t="s">
        <v>64</v>
      </c>
      <c r="B1" s="50"/>
      <c r="C1" s="51"/>
      <c r="D1" s="50" t="s">
        <v>27</v>
      </c>
      <c r="E1" s="50"/>
      <c r="F1" s="50"/>
      <c r="G1" s="50"/>
      <c r="H1" s="50"/>
      <c r="I1" s="50"/>
      <c r="J1" s="51"/>
      <c r="K1" s="52" t="s">
        <v>28</v>
      </c>
      <c r="L1" s="53"/>
      <c r="M1" s="54"/>
      <c r="N1" s="82" t="s">
        <v>66</v>
      </c>
      <c r="O1" s="82" t="s">
        <v>67</v>
      </c>
      <c r="P1" s="82" t="s">
        <v>68</v>
      </c>
      <c r="Q1" s="82" t="s">
        <v>69</v>
      </c>
      <c r="R1" s="47" t="s">
        <v>25</v>
      </c>
      <c r="S1" s="47" t="s">
        <v>25</v>
      </c>
      <c r="T1" s="47" t="s">
        <v>25</v>
      </c>
      <c r="U1" s="47" t="s">
        <v>25</v>
      </c>
      <c r="V1" s="47" t="s">
        <v>25</v>
      </c>
      <c r="W1" s="47" t="s">
        <v>25</v>
      </c>
      <c r="X1" s="47" t="s">
        <v>25</v>
      </c>
      <c r="Y1" s="47" t="s">
        <v>25</v>
      </c>
      <c r="Z1" s="47" t="s">
        <v>25</v>
      </c>
      <c r="AA1" s="47" t="s">
        <v>25</v>
      </c>
      <c r="AB1" s="47" t="s">
        <v>25</v>
      </c>
    </row>
    <row r="2" spans="1:28" x14ac:dyDescent="0.2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82"/>
      <c r="O2" s="82"/>
      <c r="P2" s="82"/>
      <c r="Q2" s="82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s="8" customFormat="1" ht="25.5" x14ac:dyDescent="0.2">
      <c r="A3" s="2" t="s">
        <v>5</v>
      </c>
      <c r="B3" s="2" t="s">
        <v>14</v>
      </c>
      <c r="C3" s="3" t="s">
        <v>3</v>
      </c>
      <c r="D3" s="2" t="s">
        <v>9</v>
      </c>
      <c r="E3" s="3" t="s">
        <v>7</v>
      </c>
      <c r="F3" s="3" t="s">
        <v>10</v>
      </c>
      <c r="G3" s="3" t="s">
        <v>11</v>
      </c>
      <c r="H3" s="3" t="s">
        <v>38</v>
      </c>
      <c r="I3" s="3" t="s">
        <v>4</v>
      </c>
      <c r="J3" s="4" t="s">
        <v>24</v>
      </c>
      <c r="K3" s="5" t="s">
        <v>6</v>
      </c>
      <c r="L3" s="6" t="s">
        <v>0</v>
      </c>
      <c r="M3" s="7" t="s">
        <v>2</v>
      </c>
      <c r="N3" s="83">
        <v>45350</v>
      </c>
      <c r="O3" s="83">
        <v>45364</v>
      </c>
      <c r="P3" s="83">
        <v>45364</v>
      </c>
      <c r="Q3" s="83">
        <v>45392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7" t="s">
        <v>1</v>
      </c>
      <c r="AB3" s="7" t="s">
        <v>1</v>
      </c>
    </row>
    <row r="4" spans="1:28" ht="23.25" customHeight="1" x14ac:dyDescent="0.2">
      <c r="A4" s="55">
        <v>1</v>
      </c>
      <c r="B4" s="58" t="s">
        <v>26</v>
      </c>
      <c r="C4" s="9">
        <v>1</v>
      </c>
      <c r="D4" s="61" t="s">
        <v>29</v>
      </c>
      <c r="E4" s="11" t="s">
        <v>30</v>
      </c>
      <c r="F4" s="12" t="s">
        <v>12</v>
      </c>
      <c r="G4" s="12" t="s">
        <v>13</v>
      </c>
      <c r="H4" s="12" t="s">
        <v>39</v>
      </c>
      <c r="I4" s="11" t="s">
        <v>20</v>
      </c>
      <c r="J4" s="13">
        <v>12.15</v>
      </c>
      <c r="K4" s="14">
        <v>20</v>
      </c>
      <c r="L4" s="15">
        <f>K4-(SUM(N4:AB4))</f>
        <v>20</v>
      </c>
      <c r="M4" s="16" t="str">
        <f t="shared" ref="M4:M32" si="0">IF(L4&lt;0,"ATENÇÃO","OK")</f>
        <v>OK</v>
      </c>
      <c r="N4" s="84"/>
      <c r="O4" s="84"/>
      <c r="P4" s="85"/>
      <c r="Q4" s="85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26.45" customHeight="1" x14ac:dyDescent="0.2">
      <c r="A5" s="56"/>
      <c r="B5" s="59"/>
      <c r="C5" s="9">
        <v>2</v>
      </c>
      <c r="D5" s="62"/>
      <c r="E5" s="11" t="s">
        <v>31</v>
      </c>
      <c r="F5" s="12" t="s">
        <v>12</v>
      </c>
      <c r="G5" s="12" t="s">
        <v>13</v>
      </c>
      <c r="H5" s="12" t="s">
        <v>39</v>
      </c>
      <c r="I5" s="11" t="s">
        <v>20</v>
      </c>
      <c r="J5" s="13">
        <v>40.5</v>
      </c>
      <c r="K5" s="14">
        <v>100</v>
      </c>
      <c r="L5" s="15">
        <f t="shared" ref="L5:L32" si="1">K5-(SUM(N5:AB5))</f>
        <v>94</v>
      </c>
      <c r="M5" s="16" t="str">
        <f t="shared" si="0"/>
        <v>OK</v>
      </c>
      <c r="N5" s="84"/>
      <c r="O5" s="45">
        <v>6</v>
      </c>
      <c r="P5" s="85"/>
      <c r="Q5" s="85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24" customHeight="1" x14ac:dyDescent="0.2">
      <c r="A6" s="56"/>
      <c r="B6" s="59"/>
      <c r="C6" s="9">
        <v>3</v>
      </c>
      <c r="D6" s="62"/>
      <c r="E6" s="11" t="s">
        <v>32</v>
      </c>
      <c r="F6" s="12" t="s">
        <v>12</v>
      </c>
      <c r="G6" s="12" t="s">
        <v>13</v>
      </c>
      <c r="H6" s="12" t="s">
        <v>39</v>
      </c>
      <c r="I6" s="11" t="s">
        <v>20</v>
      </c>
      <c r="J6" s="13">
        <v>49.5</v>
      </c>
      <c r="K6" s="14">
        <v>50</v>
      </c>
      <c r="L6" s="15">
        <f t="shared" si="1"/>
        <v>50</v>
      </c>
      <c r="M6" s="16" t="str">
        <f t="shared" si="0"/>
        <v>OK</v>
      </c>
      <c r="N6" s="84"/>
      <c r="O6" s="86"/>
      <c r="P6" s="87"/>
      <c r="Q6" s="85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4" customHeight="1" x14ac:dyDescent="0.2">
      <c r="A7" s="56"/>
      <c r="B7" s="59"/>
      <c r="C7" s="9">
        <v>4</v>
      </c>
      <c r="D7" s="62"/>
      <c r="E7" s="11" t="s">
        <v>33</v>
      </c>
      <c r="F7" s="12" t="s">
        <v>12</v>
      </c>
      <c r="G7" s="12" t="s">
        <v>13</v>
      </c>
      <c r="H7" s="12" t="s">
        <v>39</v>
      </c>
      <c r="I7" s="11" t="s">
        <v>20</v>
      </c>
      <c r="J7" s="13">
        <v>53</v>
      </c>
      <c r="K7" s="14">
        <v>30</v>
      </c>
      <c r="L7" s="15">
        <f t="shared" si="1"/>
        <v>30</v>
      </c>
      <c r="M7" s="16" t="str">
        <f t="shared" si="0"/>
        <v>OK</v>
      </c>
      <c r="N7" s="84"/>
      <c r="O7" s="84"/>
      <c r="P7" s="85"/>
      <c r="Q7" s="85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9.5" customHeight="1" x14ac:dyDescent="0.2">
      <c r="A8" s="57"/>
      <c r="B8" s="60"/>
      <c r="C8" s="9">
        <v>5</v>
      </c>
      <c r="D8" s="63"/>
      <c r="E8" s="11" t="s">
        <v>34</v>
      </c>
      <c r="F8" s="12" t="s">
        <v>12</v>
      </c>
      <c r="G8" s="12" t="s">
        <v>13</v>
      </c>
      <c r="H8" s="12" t="s">
        <v>39</v>
      </c>
      <c r="I8" s="11" t="s">
        <v>20</v>
      </c>
      <c r="J8" s="13">
        <v>30.4</v>
      </c>
      <c r="K8" s="14">
        <v>50</v>
      </c>
      <c r="L8" s="15">
        <f t="shared" si="1"/>
        <v>40</v>
      </c>
      <c r="M8" s="16" t="str">
        <f t="shared" si="0"/>
        <v>OK</v>
      </c>
      <c r="N8" s="84"/>
      <c r="O8" s="84"/>
      <c r="P8" s="85"/>
      <c r="Q8" s="46">
        <v>10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21.75" customHeight="1" x14ac:dyDescent="0.2">
      <c r="A9" s="64">
        <v>2</v>
      </c>
      <c r="B9" s="66" t="s">
        <v>26</v>
      </c>
      <c r="C9" s="22">
        <v>6</v>
      </c>
      <c r="D9" s="68" t="s">
        <v>35</v>
      </c>
      <c r="E9" s="21" t="s">
        <v>30</v>
      </c>
      <c r="F9" s="23" t="s">
        <v>12</v>
      </c>
      <c r="G9" s="23" t="s">
        <v>13</v>
      </c>
      <c r="H9" s="23" t="s">
        <v>39</v>
      </c>
      <c r="I9" s="21" t="s">
        <v>20</v>
      </c>
      <c r="J9" s="24">
        <v>14.21</v>
      </c>
      <c r="K9" s="14">
        <v>25</v>
      </c>
      <c r="L9" s="15">
        <f t="shared" si="1"/>
        <v>25</v>
      </c>
      <c r="M9" s="16" t="str">
        <f t="shared" si="0"/>
        <v>OK</v>
      </c>
      <c r="N9" s="84"/>
      <c r="O9" s="84"/>
      <c r="P9" s="85"/>
      <c r="Q9" s="85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20.25" customHeight="1" x14ac:dyDescent="0.2">
      <c r="A10" s="65"/>
      <c r="B10" s="67"/>
      <c r="C10" s="22">
        <v>7</v>
      </c>
      <c r="D10" s="69"/>
      <c r="E10" s="21" t="s">
        <v>36</v>
      </c>
      <c r="F10" s="23" t="s">
        <v>12</v>
      </c>
      <c r="G10" s="23" t="s">
        <v>13</v>
      </c>
      <c r="H10" s="23" t="s">
        <v>39</v>
      </c>
      <c r="I10" s="21" t="s">
        <v>20</v>
      </c>
      <c r="J10" s="24">
        <v>20.9</v>
      </c>
      <c r="K10" s="14">
        <v>40</v>
      </c>
      <c r="L10" s="15">
        <f t="shared" si="1"/>
        <v>40</v>
      </c>
      <c r="M10" s="16" t="str">
        <f t="shared" si="0"/>
        <v>OK</v>
      </c>
      <c r="N10" s="86"/>
      <c r="O10" s="84"/>
      <c r="P10" s="85"/>
      <c r="Q10" s="85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25.5" x14ac:dyDescent="0.2">
      <c r="A11" s="55">
        <v>3</v>
      </c>
      <c r="B11" s="58" t="s">
        <v>37</v>
      </c>
      <c r="C11" s="9">
        <v>8</v>
      </c>
      <c r="D11" s="61" t="s">
        <v>40</v>
      </c>
      <c r="E11" s="11" t="s">
        <v>41</v>
      </c>
      <c r="F11" s="12" t="s">
        <v>12</v>
      </c>
      <c r="G11" s="12" t="s">
        <v>13</v>
      </c>
      <c r="H11" s="12" t="s">
        <v>39</v>
      </c>
      <c r="I11" s="11" t="s">
        <v>20</v>
      </c>
      <c r="J11" s="13">
        <v>423</v>
      </c>
      <c r="K11" s="14">
        <v>10</v>
      </c>
      <c r="L11" s="15">
        <f t="shared" si="1"/>
        <v>8</v>
      </c>
      <c r="M11" s="16" t="str">
        <f t="shared" si="0"/>
        <v>OK</v>
      </c>
      <c r="N11" s="45">
        <v>2</v>
      </c>
      <c r="O11" s="84"/>
      <c r="P11" s="85"/>
      <c r="Q11" s="8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21.2" customHeight="1" x14ac:dyDescent="0.2">
      <c r="A12" s="56"/>
      <c r="B12" s="59"/>
      <c r="C12" s="9">
        <v>9</v>
      </c>
      <c r="D12" s="62"/>
      <c r="E12" s="11" t="s">
        <v>42</v>
      </c>
      <c r="F12" s="12" t="s">
        <v>12</v>
      </c>
      <c r="G12" s="12" t="s">
        <v>13</v>
      </c>
      <c r="H12" s="12" t="s">
        <v>39</v>
      </c>
      <c r="I12" s="11" t="s">
        <v>20</v>
      </c>
      <c r="J12" s="13">
        <v>1613</v>
      </c>
      <c r="K12" s="14">
        <v>15</v>
      </c>
      <c r="L12" s="15">
        <f t="shared" si="1"/>
        <v>15</v>
      </c>
      <c r="M12" s="16" t="str">
        <f t="shared" si="0"/>
        <v>OK</v>
      </c>
      <c r="N12" s="84"/>
      <c r="O12" s="84"/>
      <c r="P12" s="85"/>
      <c r="Q12" s="85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9.5" customHeight="1" x14ac:dyDescent="0.2">
      <c r="A13" s="57"/>
      <c r="B13" s="60"/>
      <c r="C13" s="9">
        <v>10</v>
      </c>
      <c r="D13" s="63"/>
      <c r="E13" s="11" t="s">
        <v>43</v>
      </c>
      <c r="F13" s="12" t="s">
        <v>12</v>
      </c>
      <c r="G13" s="12" t="s">
        <v>13</v>
      </c>
      <c r="H13" s="12" t="s">
        <v>39</v>
      </c>
      <c r="I13" s="11" t="s">
        <v>20</v>
      </c>
      <c r="J13" s="13">
        <v>1749</v>
      </c>
      <c r="K13" s="14">
        <v>12</v>
      </c>
      <c r="L13" s="15">
        <f t="shared" si="1"/>
        <v>12</v>
      </c>
      <c r="M13" s="16" t="str">
        <f t="shared" si="0"/>
        <v>OK</v>
      </c>
      <c r="N13" s="84"/>
      <c r="O13" s="84"/>
      <c r="P13" s="85"/>
      <c r="Q13" s="85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25.15" customHeight="1" x14ac:dyDescent="0.2">
      <c r="A14" s="70">
        <v>4</v>
      </c>
      <c r="B14" s="71" t="s">
        <v>44</v>
      </c>
      <c r="C14" s="22">
        <v>11</v>
      </c>
      <c r="D14" s="73" t="s">
        <v>45</v>
      </c>
      <c r="E14" s="21" t="s">
        <v>46</v>
      </c>
      <c r="F14" s="23" t="s">
        <v>12</v>
      </c>
      <c r="G14" s="23" t="s">
        <v>13</v>
      </c>
      <c r="H14" s="23" t="s">
        <v>39</v>
      </c>
      <c r="I14" s="21" t="s">
        <v>48</v>
      </c>
      <c r="J14" s="24">
        <v>19.63</v>
      </c>
      <c r="K14" s="14">
        <v>70</v>
      </c>
      <c r="L14" s="15">
        <f t="shared" si="1"/>
        <v>70</v>
      </c>
      <c r="M14" s="16" t="str">
        <f t="shared" si="0"/>
        <v>OK</v>
      </c>
      <c r="N14" s="84"/>
      <c r="O14" s="84"/>
      <c r="P14" s="85"/>
      <c r="Q14" s="85"/>
      <c r="R14" s="18"/>
      <c r="S14" s="18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22.7" customHeight="1" x14ac:dyDescent="0.2">
      <c r="A15" s="70"/>
      <c r="B15" s="72"/>
      <c r="C15" s="22">
        <v>12</v>
      </c>
      <c r="D15" s="74"/>
      <c r="E15" s="21" t="s">
        <v>47</v>
      </c>
      <c r="F15" s="23" t="s">
        <v>12</v>
      </c>
      <c r="G15" s="23" t="s">
        <v>13</v>
      </c>
      <c r="H15" s="23" t="s">
        <v>39</v>
      </c>
      <c r="I15" s="21" t="s">
        <v>20</v>
      </c>
      <c r="J15" s="24">
        <v>20.27</v>
      </c>
      <c r="K15" s="14">
        <v>55</v>
      </c>
      <c r="L15" s="15">
        <f t="shared" si="1"/>
        <v>55</v>
      </c>
      <c r="M15" s="16" t="str">
        <f t="shared" si="0"/>
        <v>OK</v>
      </c>
      <c r="N15" s="84"/>
      <c r="O15" s="84"/>
      <c r="P15" s="85"/>
      <c r="Q15" s="85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45" customHeight="1" x14ac:dyDescent="0.2">
      <c r="A16" s="29">
        <v>5</v>
      </c>
      <c r="B16" s="11" t="s">
        <v>44</v>
      </c>
      <c r="C16" s="9">
        <v>13</v>
      </c>
      <c r="D16" s="30" t="s">
        <v>49</v>
      </c>
      <c r="E16" s="40" t="s">
        <v>50</v>
      </c>
      <c r="F16" s="31" t="s">
        <v>12</v>
      </c>
      <c r="G16" s="31" t="s">
        <v>13</v>
      </c>
      <c r="H16" s="12" t="s">
        <v>39</v>
      </c>
      <c r="I16" s="11" t="s">
        <v>48</v>
      </c>
      <c r="J16" s="13">
        <v>28.9</v>
      </c>
      <c r="K16" s="14">
        <v>120</v>
      </c>
      <c r="L16" s="15">
        <f t="shared" si="1"/>
        <v>120</v>
      </c>
      <c r="M16" s="16" t="str">
        <f t="shared" si="0"/>
        <v>OK</v>
      </c>
      <c r="N16" s="84"/>
      <c r="O16" s="84"/>
      <c r="P16" s="85"/>
      <c r="Q16" s="85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121.7" customHeight="1" x14ac:dyDescent="0.2">
      <c r="A17" s="20">
        <v>6</v>
      </c>
      <c r="B17" s="28" t="s">
        <v>44</v>
      </c>
      <c r="C17" s="22">
        <v>14</v>
      </c>
      <c r="D17" s="28" t="s">
        <v>52</v>
      </c>
      <c r="E17" s="21" t="s">
        <v>51</v>
      </c>
      <c r="F17" s="23" t="s">
        <v>12</v>
      </c>
      <c r="G17" s="23" t="s">
        <v>13</v>
      </c>
      <c r="H17" s="23" t="s">
        <v>39</v>
      </c>
      <c r="I17" s="21" t="s">
        <v>20</v>
      </c>
      <c r="J17" s="24">
        <v>9.5</v>
      </c>
      <c r="K17" s="14">
        <v>130</v>
      </c>
      <c r="L17" s="15">
        <f t="shared" si="1"/>
        <v>130</v>
      </c>
      <c r="M17" s="16" t="str">
        <f t="shared" si="0"/>
        <v>OK</v>
      </c>
      <c r="N17" s="84"/>
      <c r="O17" s="86"/>
      <c r="P17" s="88"/>
      <c r="Q17" s="85"/>
      <c r="R17" s="17"/>
      <c r="S17" s="18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63.75" x14ac:dyDescent="0.2">
      <c r="A18" s="42">
        <v>7</v>
      </c>
      <c r="B18" s="11" t="s">
        <v>44</v>
      </c>
      <c r="C18" s="41">
        <v>15</v>
      </c>
      <c r="D18" s="19" t="s">
        <v>53</v>
      </c>
      <c r="E18" s="39" t="s">
        <v>54</v>
      </c>
      <c r="F18" s="12" t="s">
        <v>12</v>
      </c>
      <c r="G18" s="12" t="s">
        <v>13</v>
      </c>
      <c r="H18" s="12" t="s">
        <v>39</v>
      </c>
      <c r="I18" s="11" t="s">
        <v>20</v>
      </c>
      <c r="J18" s="13">
        <v>197.76</v>
      </c>
      <c r="K18" s="14">
        <v>50</v>
      </c>
      <c r="L18" s="15">
        <f t="shared" si="1"/>
        <v>50</v>
      </c>
      <c r="M18" s="16" t="str">
        <f t="shared" si="0"/>
        <v>OK</v>
      </c>
      <c r="N18" s="84"/>
      <c r="O18" s="86"/>
      <c r="P18" s="88"/>
      <c r="Q18" s="85"/>
      <c r="R18" s="17"/>
      <c r="S18" s="18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38.25" customHeight="1" x14ac:dyDescent="0.2">
      <c r="A19" s="75">
        <v>8</v>
      </c>
      <c r="B19" s="66" t="s">
        <v>44</v>
      </c>
      <c r="C19" s="22">
        <v>16</v>
      </c>
      <c r="D19" s="68" t="s">
        <v>8</v>
      </c>
      <c r="E19" s="21" t="s">
        <v>55</v>
      </c>
      <c r="F19" s="23" t="s">
        <v>12</v>
      </c>
      <c r="G19" s="23" t="s">
        <v>13</v>
      </c>
      <c r="H19" s="23" t="s">
        <v>39</v>
      </c>
      <c r="I19" s="21" t="s">
        <v>20</v>
      </c>
      <c r="J19" s="24">
        <v>22.35</v>
      </c>
      <c r="K19" s="14">
        <v>90</v>
      </c>
      <c r="L19" s="15">
        <f t="shared" si="1"/>
        <v>90</v>
      </c>
      <c r="M19" s="16" t="str">
        <f t="shared" si="0"/>
        <v>OK</v>
      </c>
      <c r="N19" s="84"/>
      <c r="O19" s="86"/>
      <c r="P19" s="88"/>
      <c r="Q19" s="85"/>
      <c r="R19" s="17"/>
      <c r="S19" s="18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45" customHeight="1" x14ac:dyDescent="0.2">
      <c r="A20" s="76"/>
      <c r="B20" s="67"/>
      <c r="C20" s="22">
        <v>17</v>
      </c>
      <c r="D20" s="69"/>
      <c r="E20" s="21" t="s">
        <v>56</v>
      </c>
      <c r="F20" s="26" t="s">
        <v>12</v>
      </c>
      <c r="G20" s="26" t="s">
        <v>13</v>
      </c>
      <c r="H20" s="23" t="s">
        <v>39</v>
      </c>
      <c r="I20" s="21" t="s">
        <v>20</v>
      </c>
      <c r="J20" s="24">
        <v>4.5999999999999996</v>
      </c>
      <c r="K20" s="14">
        <v>40</v>
      </c>
      <c r="L20" s="15">
        <f t="shared" si="1"/>
        <v>40</v>
      </c>
      <c r="M20" s="16" t="str">
        <f t="shared" si="0"/>
        <v>OK</v>
      </c>
      <c r="N20" s="84"/>
      <c r="O20" s="86"/>
      <c r="P20" s="88"/>
      <c r="Q20" s="87"/>
      <c r="R20" s="17"/>
      <c r="S20" s="2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58.5" customHeight="1" x14ac:dyDescent="0.2">
      <c r="A21" s="29">
        <v>9</v>
      </c>
      <c r="B21" s="11" t="s">
        <v>57</v>
      </c>
      <c r="C21" s="9">
        <v>18</v>
      </c>
      <c r="D21" s="10" t="s">
        <v>58</v>
      </c>
      <c r="E21" s="11" t="s">
        <v>59</v>
      </c>
      <c r="F21" s="31" t="s">
        <v>12</v>
      </c>
      <c r="G21" s="31" t="s">
        <v>13</v>
      </c>
      <c r="H21" s="12" t="s">
        <v>39</v>
      </c>
      <c r="I21" s="11" t="s">
        <v>20</v>
      </c>
      <c r="J21" s="13">
        <v>3.46</v>
      </c>
      <c r="K21" s="14">
        <v>100</v>
      </c>
      <c r="L21" s="15">
        <f t="shared" si="1"/>
        <v>100</v>
      </c>
      <c r="M21" s="16" t="str">
        <f t="shared" si="0"/>
        <v>OK</v>
      </c>
      <c r="N21" s="86"/>
      <c r="O21" s="84"/>
      <c r="P21" s="88"/>
      <c r="Q21" s="87"/>
      <c r="R21" s="17"/>
      <c r="S21" s="2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45" customHeight="1" x14ac:dyDescent="0.2">
      <c r="A22" s="20">
        <v>10</v>
      </c>
      <c r="B22" s="28" t="s">
        <v>26</v>
      </c>
      <c r="C22" s="22">
        <v>19</v>
      </c>
      <c r="D22" s="28" t="s">
        <v>23</v>
      </c>
      <c r="E22" s="21" t="s">
        <v>19</v>
      </c>
      <c r="F22" s="26" t="s">
        <v>12</v>
      </c>
      <c r="G22" s="26" t="s">
        <v>13</v>
      </c>
      <c r="H22" s="23" t="s">
        <v>39</v>
      </c>
      <c r="I22" s="21" t="s">
        <v>20</v>
      </c>
      <c r="J22" s="24">
        <v>0.4</v>
      </c>
      <c r="K22" s="14">
        <v>300</v>
      </c>
      <c r="L22" s="15">
        <f t="shared" si="1"/>
        <v>300</v>
      </c>
      <c r="M22" s="16" t="str">
        <f t="shared" si="0"/>
        <v>OK</v>
      </c>
      <c r="N22" s="86"/>
      <c r="O22" s="84"/>
      <c r="P22" s="88"/>
      <c r="Q22" s="87"/>
      <c r="R22" s="17"/>
      <c r="S22" s="27"/>
      <c r="T22" s="18"/>
      <c r="U22" s="17"/>
      <c r="V22" s="17"/>
      <c r="W22" s="17"/>
      <c r="X22" s="17"/>
      <c r="Y22" s="17"/>
      <c r="Z22" s="17"/>
      <c r="AA22" s="17"/>
      <c r="AB22" s="17"/>
    </row>
    <row r="23" spans="1:28" ht="27.95" customHeight="1" x14ac:dyDescent="0.2">
      <c r="A23" s="77">
        <v>11</v>
      </c>
      <c r="B23" s="58" t="s">
        <v>60</v>
      </c>
      <c r="C23" s="9">
        <v>20</v>
      </c>
      <c r="D23" s="61" t="s">
        <v>21</v>
      </c>
      <c r="E23" s="11" t="s">
        <v>15</v>
      </c>
      <c r="F23" s="31" t="s">
        <v>12</v>
      </c>
      <c r="G23" s="31" t="s">
        <v>13</v>
      </c>
      <c r="H23" s="12" t="s">
        <v>39</v>
      </c>
      <c r="I23" s="11" t="s">
        <v>20</v>
      </c>
      <c r="J23" s="13">
        <v>3.95</v>
      </c>
      <c r="K23" s="14">
        <v>200</v>
      </c>
      <c r="L23" s="15">
        <f t="shared" si="1"/>
        <v>200</v>
      </c>
      <c r="M23" s="16" t="str">
        <f t="shared" si="0"/>
        <v>OK</v>
      </c>
      <c r="N23" s="86"/>
      <c r="O23" s="84"/>
      <c r="P23" s="88"/>
      <c r="Q23" s="85"/>
      <c r="R23" s="17"/>
      <c r="S23" s="27"/>
      <c r="T23" s="18"/>
      <c r="U23" s="17"/>
      <c r="V23" s="17"/>
      <c r="W23" s="17"/>
      <c r="X23" s="17"/>
      <c r="Y23" s="17"/>
      <c r="Z23" s="17"/>
      <c r="AA23" s="17"/>
      <c r="AB23" s="17"/>
    </row>
    <row r="24" spans="1:28" ht="25.15" customHeight="1" x14ac:dyDescent="0.2">
      <c r="A24" s="78"/>
      <c r="B24" s="60"/>
      <c r="C24" s="9">
        <v>21</v>
      </c>
      <c r="D24" s="63"/>
      <c r="E24" s="11" t="s">
        <v>16</v>
      </c>
      <c r="F24" s="31" t="s">
        <v>12</v>
      </c>
      <c r="G24" s="31" t="s">
        <v>13</v>
      </c>
      <c r="H24" s="12" t="s">
        <v>39</v>
      </c>
      <c r="I24" s="11" t="s">
        <v>20</v>
      </c>
      <c r="J24" s="13">
        <v>2.41</v>
      </c>
      <c r="K24" s="14">
        <v>300</v>
      </c>
      <c r="L24" s="15">
        <f t="shared" si="1"/>
        <v>300</v>
      </c>
      <c r="M24" s="16" t="str">
        <f t="shared" si="0"/>
        <v>OK</v>
      </c>
      <c r="N24" s="84"/>
      <c r="O24" s="84"/>
      <c r="P24" s="88"/>
      <c r="Q24" s="85"/>
      <c r="R24" s="17"/>
      <c r="S24" s="2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26.45" customHeight="1" x14ac:dyDescent="0.2">
      <c r="A25" s="75">
        <v>12</v>
      </c>
      <c r="B25" s="66" t="s">
        <v>57</v>
      </c>
      <c r="C25" s="22">
        <v>22</v>
      </c>
      <c r="D25" s="68" t="s">
        <v>22</v>
      </c>
      <c r="E25" s="21" t="s">
        <v>15</v>
      </c>
      <c r="F25" s="26" t="s">
        <v>12</v>
      </c>
      <c r="G25" s="26" t="s">
        <v>13</v>
      </c>
      <c r="H25" s="23" t="s">
        <v>39</v>
      </c>
      <c r="I25" s="21" t="s">
        <v>20</v>
      </c>
      <c r="J25" s="24">
        <v>2.48</v>
      </c>
      <c r="K25" s="14">
        <v>400</v>
      </c>
      <c r="L25" s="15">
        <f t="shared" si="1"/>
        <v>400</v>
      </c>
      <c r="M25" s="16" t="str">
        <f t="shared" si="0"/>
        <v>OK</v>
      </c>
      <c r="N25" s="84"/>
      <c r="O25" s="84"/>
      <c r="P25" s="88"/>
      <c r="Q25" s="87"/>
      <c r="R25" s="17"/>
      <c r="S25" s="2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24.4" customHeight="1" x14ac:dyDescent="0.2">
      <c r="A26" s="76"/>
      <c r="B26" s="67"/>
      <c r="C26" s="22">
        <v>23</v>
      </c>
      <c r="D26" s="69"/>
      <c r="E26" s="25" t="s">
        <v>16</v>
      </c>
      <c r="F26" s="26" t="s">
        <v>12</v>
      </c>
      <c r="G26" s="26" t="s">
        <v>13</v>
      </c>
      <c r="H26" s="23" t="s">
        <v>39</v>
      </c>
      <c r="I26" s="21" t="s">
        <v>20</v>
      </c>
      <c r="J26" s="24">
        <v>1.2</v>
      </c>
      <c r="K26" s="14">
        <v>600</v>
      </c>
      <c r="L26" s="15">
        <f t="shared" si="1"/>
        <v>600</v>
      </c>
      <c r="M26" s="16" t="str">
        <f t="shared" si="0"/>
        <v>OK</v>
      </c>
      <c r="N26" s="84"/>
      <c r="O26" s="84"/>
      <c r="P26" s="88"/>
      <c r="Q26" s="85"/>
      <c r="R26" s="17"/>
      <c r="S26" s="2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24" customHeight="1" x14ac:dyDescent="0.2">
      <c r="A27" s="77">
        <v>13</v>
      </c>
      <c r="B27" s="58" t="s">
        <v>60</v>
      </c>
      <c r="C27" s="9">
        <v>24</v>
      </c>
      <c r="D27" s="61" t="s">
        <v>61</v>
      </c>
      <c r="E27" s="11" t="s">
        <v>17</v>
      </c>
      <c r="F27" s="31" t="s">
        <v>12</v>
      </c>
      <c r="G27" s="12" t="s">
        <v>13</v>
      </c>
      <c r="H27" s="12" t="s">
        <v>39</v>
      </c>
      <c r="I27" s="11" t="s">
        <v>20</v>
      </c>
      <c r="J27" s="13">
        <v>0.33</v>
      </c>
      <c r="K27" s="14">
        <v>2300</v>
      </c>
      <c r="L27" s="15">
        <f t="shared" si="1"/>
        <v>2050</v>
      </c>
      <c r="M27" s="16" t="str">
        <f t="shared" si="0"/>
        <v>OK</v>
      </c>
      <c r="N27" s="84"/>
      <c r="O27" s="84"/>
      <c r="P27" s="92">
        <v>250</v>
      </c>
      <c r="Q27" s="85"/>
      <c r="R27" s="17"/>
      <c r="S27" s="2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30.2" customHeight="1" x14ac:dyDescent="0.2">
      <c r="A28" s="78"/>
      <c r="B28" s="60"/>
      <c r="C28" s="9">
        <v>25</v>
      </c>
      <c r="D28" s="63"/>
      <c r="E28" s="11" t="s">
        <v>18</v>
      </c>
      <c r="F28" s="31" t="s">
        <v>12</v>
      </c>
      <c r="G28" s="31" t="s">
        <v>13</v>
      </c>
      <c r="H28" s="12" t="s">
        <v>39</v>
      </c>
      <c r="I28" s="11" t="s">
        <v>20</v>
      </c>
      <c r="J28" s="13">
        <v>0.15</v>
      </c>
      <c r="K28" s="14">
        <v>3000</v>
      </c>
      <c r="L28" s="15">
        <f t="shared" si="1"/>
        <v>3000</v>
      </c>
      <c r="M28" s="16" t="str">
        <f t="shared" si="0"/>
        <v>OK</v>
      </c>
      <c r="N28" s="84"/>
      <c r="O28" s="84"/>
      <c r="P28" s="88"/>
      <c r="Q28" s="85"/>
      <c r="R28" s="17"/>
      <c r="S28" s="2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26.45" customHeight="1" x14ac:dyDescent="0.2">
      <c r="A29" s="75">
        <v>14</v>
      </c>
      <c r="B29" s="66" t="s">
        <v>60</v>
      </c>
      <c r="C29" s="22">
        <v>26</v>
      </c>
      <c r="D29" s="79" t="s">
        <v>62</v>
      </c>
      <c r="E29" s="43" t="s">
        <v>17</v>
      </c>
      <c r="F29" s="26" t="s">
        <v>12</v>
      </c>
      <c r="G29" s="26" t="s">
        <v>13</v>
      </c>
      <c r="H29" s="23" t="s">
        <v>39</v>
      </c>
      <c r="I29" s="21" t="s">
        <v>20</v>
      </c>
      <c r="J29" s="24">
        <v>0.33</v>
      </c>
      <c r="K29" s="14">
        <v>3000</v>
      </c>
      <c r="L29" s="15">
        <f t="shared" si="1"/>
        <v>3000</v>
      </c>
      <c r="M29" s="16" t="str">
        <f t="shared" si="0"/>
        <v>OK</v>
      </c>
      <c r="N29" s="84"/>
      <c r="O29" s="84"/>
      <c r="P29" s="88"/>
      <c r="Q29" s="85"/>
      <c r="R29" s="17"/>
      <c r="S29" s="2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33.950000000000003" customHeight="1" x14ac:dyDescent="0.2">
      <c r="A30" s="76"/>
      <c r="B30" s="67"/>
      <c r="C30" s="22">
        <v>27</v>
      </c>
      <c r="D30" s="80"/>
      <c r="E30" s="43" t="s">
        <v>18</v>
      </c>
      <c r="F30" s="26" t="s">
        <v>12</v>
      </c>
      <c r="G30" s="26" t="s">
        <v>13</v>
      </c>
      <c r="H30" s="23" t="s">
        <v>39</v>
      </c>
      <c r="I30" s="21" t="s">
        <v>20</v>
      </c>
      <c r="J30" s="24">
        <v>0.23</v>
      </c>
      <c r="K30" s="14">
        <v>5950</v>
      </c>
      <c r="L30" s="15">
        <f t="shared" si="1"/>
        <v>5950</v>
      </c>
      <c r="M30" s="16" t="str">
        <f t="shared" si="0"/>
        <v>OK</v>
      </c>
      <c r="N30" s="84"/>
      <c r="O30" s="84"/>
      <c r="P30" s="88"/>
      <c r="Q30" s="85"/>
      <c r="R30" s="17"/>
      <c r="S30" s="2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27" customHeight="1" x14ac:dyDescent="0.2">
      <c r="A31" s="77">
        <v>15</v>
      </c>
      <c r="B31" s="58" t="s">
        <v>26</v>
      </c>
      <c r="C31" s="44">
        <v>28</v>
      </c>
      <c r="D31" s="81" t="s">
        <v>63</v>
      </c>
      <c r="E31" s="11" t="s">
        <v>17</v>
      </c>
      <c r="F31" s="31" t="s">
        <v>12</v>
      </c>
      <c r="G31" s="31" t="s">
        <v>13</v>
      </c>
      <c r="H31" s="12" t="s">
        <v>39</v>
      </c>
      <c r="I31" s="11" t="s">
        <v>20</v>
      </c>
      <c r="J31" s="13">
        <v>0.4</v>
      </c>
      <c r="K31" s="14">
        <v>2000</v>
      </c>
      <c r="L31" s="15">
        <f t="shared" si="1"/>
        <v>2000</v>
      </c>
      <c r="M31" s="16" t="str">
        <f t="shared" si="0"/>
        <v>OK</v>
      </c>
      <c r="N31" s="84"/>
      <c r="O31" s="86"/>
      <c r="P31" s="88"/>
      <c r="Q31" s="87"/>
      <c r="R31" s="17"/>
      <c r="S31" s="2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29.25" customHeight="1" x14ac:dyDescent="0.2">
      <c r="A32" s="78"/>
      <c r="B32" s="60"/>
      <c r="C32" s="9">
        <v>29</v>
      </c>
      <c r="D32" s="81"/>
      <c r="E32" s="11" t="s">
        <v>18</v>
      </c>
      <c r="F32" s="31" t="s">
        <v>12</v>
      </c>
      <c r="G32" s="31" t="s">
        <v>13</v>
      </c>
      <c r="H32" s="12" t="s">
        <v>39</v>
      </c>
      <c r="I32" s="11" t="s">
        <v>20</v>
      </c>
      <c r="J32" s="13">
        <v>0.44</v>
      </c>
      <c r="K32" s="14">
        <v>3000</v>
      </c>
      <c r="L32" s="15">
        <f t="shared" si="1"/>
        <v>3000</v>
      </c>
      <c r="M32" s="16" t="str">
        <f t="shared" si="0"/>
        <v>OK</v>
      </c>
      <c r="N32" s="84"/>
      <c r="O32" s="84"/>
      <c r="P32" s="85"/>
      <c r="Q32" s="85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4:28" x14ac:dyDescent="0.2">
      <c r="N33" s="89">
        <f t="shared" ref="N33:AB33" si="2">SUMPRODUCT($J$4:$J$32,N4:N32)</f>
        <v>846</v>
      </c>
      <c r="O33" s="89">
        <f t="shared" si="2"/>
        <v>243</v>
      </c>
      <c r="P33" s="89">
        <f t="shared" si="2"/>
        <v>82.5</v>
      </c>
      <c r="Q33" s="89">
        <f t="shared" si="2"/>
        <v>304</v>
      </c>
      <c r="R33" s="38">
        <f t="shared" si="2"/>
        <v>0</v>
      </c>
      <c r="S33" s="38">
        <f t="shared" si="2"/>
        <v>0</v>
      </c>
      <c r="T33" s="38">
        <f t="shared" si="2"/>
        <v>0</v>
      </c>
      <c r="U33" s="38">
        <f t="shared" si="2"/>
        <v>0</v>
      </c>
      <c r="V33" s="38">
        <f t="shared" si="2"/>
        <v>0</v>
      </c>
      <c r="W33" s="38">
        <f t="shared" si="2"/>
        <v>0</v>
      </c>
      <c r="X33" s="38">
        <f t="shared" si="2"/>
        <v>0</v>
      </c>
      <c r="Y33" s="38">
        <f t="shared" si="2"/>
        <v>0</v>
      </c>
      <c r="Z33" s="38">
        <f t="shared" si="2"/>
        <v>0</v>
      </c>
      <c r="AA33" s="38">
        <f t="shared" si="2"/>
        <v>0</v>
      </c>
      <c r="AB33" s="38">
        <f t="shared" si="2"/>
        <v>0</v>
      </c>
    </row>
  </sheetData>
  <mergeCells count="49"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19:A20"/>
    <mergeCell ref="B19:B20"/>
    <mergeCell ref="D19:D20"/>
    <mergeCell ref="A23:A24"/>
    <mergeCell ref="B23:B24"/>
    <mergeCell ref="D23:D24"/>
    <mergeCell ref="A11:A13"/>
    <mergeCell ref="B11:B13"/>
    <mergeCell ref="D11:D13"/>
    <mergeCell ref="A14:A15"/>
    <mergeCell ref="B14:B15"/>
    <mergeCell ref="D14:D15"/>
    <mergeCell ref="A4:A8"/>
    <mergeCell ref="B4:B8"/>
    <mergeCell ref="D4:D8"/>
    <mergeCell ref="A9:A10"/>
    <mergeCell ref="B9:B10"/>
    <mergeCell ref="D9:D10"/>
    <mergeCell ref="AB1:AB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P1:P2"/>
    <mergeCell ref="A2:M2"/>
    <mergeCell ref="A1:C1"/>
    <mergeCell ref="D1:J1"/>
    <mergeCell ref="K1:M1"/>
    <mergeCell ref="N1:N2"/>
    <mergeCell ref="O1:O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CEART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MARIANA OLIVO FURTADO</cp:lastModifiedBy>
  <cp:lastPrinted>2014-06-04T18:55:53Z</cp:lastPrinted>
  <dcterms:created xsi:type="dcterms:W3CDTF">2010-06-19T20:43:11Z</dcterms:created>
  <dcterms:modified xsi:type="dcterms:W3CDTF">2024-05-17T12:54:48Z</dcterms:modified>
</cp:coreProperties>
</file>