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5" activeTab="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Print_Area" localSheetId="3">'ABR'!$A$1:$P$49</definedName>
    <definedName name="_xlnm.Print_Area" localSheetId="7">'AGO'!$A$1:$P$49</definedName>
    <definedName name="_xlnm.Print_Area" localSheetId="11">'DEZ'!$A$1:$P$49</definedName>
    <definedName name="_xlnm.Print_Area" localSheetId="1">'FEV'!$A$1:$P$47</definedName>
    <definedName name="_xlnm.Print_Area" localSheetId="0">'JAN'!$A$1:$P$49</definedName>
    <definedName name="_xlnm.Print_Area" localSheetId="6">'JUL'!$A$1:$P$49</definedName>
    <definedName name="_xlnm.Print_Area" localSheetId="5">'JUN'!$A$1:$P$49</definedName>
    <definedName name="_xlnm.Print_Area" localSheetId="4">'MAI'!$A$1:$P$49</definedName>
    <definedName name="_xlnm.Print_Area" localSheetId="2">'MAR'!$A$1:$P$49</definedName>
    <definedName name="_xlnm.Print_Area" localSheetId="10">'NOV'!$A$1:$P$49</definedName>
    <definedName name="_xlnm.Print_Area" localSheetId="9">'OUT'!$A$1:$P$49</definedName>
    <definedName name="_xlnm.Print_Area" localSheetId="8">'SET'!$A$1:$P$49</definedName>
    <definedName name="OLE_LINK7_1">#REF!</definedName>
    <definedName name="OLE_LINK8_1">#REF!</definedName>
  </definedNames>
  <calcPr fullCalcOnLoad="1"/>
</workbook>
</file>

<file path=xl/sharedStrings.xml><?xml version="1.0" encoding="utf-8"?>
<sst xmlns="http://schemas.openxmlformats.org/spreadsheetml/2006/main" count="786" uniqueCount="52">
  <si>
    <t>DIA</t>
  </si>
  <si>
    <t>Matutino</t>
  </si>
  <si>
    <t>Vespertino</t>
  </si>
  <si>
    <t>Total de Horas 
Trabalhadas</t>
  </si>
  <si>
    <t>Total a incluir</t>
  </si>
  <si>
    <t>Entrada</t>
  </si>
  <si>
    <t>Saída</t>
  </si>
  <si>
    <t>Horas</t>
  </si>
  <si>
    <t xml:space="preserve">Descontar </t>
  </si>
  <si>
    <t>computadas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</si>
  <si>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</si>
  <si>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</si>
  <si>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</si>
  <si>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</si>
  <si>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</si>
  <si>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</si>
  <si>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</si>
  <si>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TOTAL:</t>
  </si>
  <si>
    <t>MATRÍCULA</t>
  </si>
  <si>
    <t>MÊS / ANO</t>
  </si>
  <si>
    <t>Horas Excedentes</t>
  </si>
  <si>
    <t>Total Intervalo</t>
  </si>
  <si>
    <t>NOME</t>
  </si>
  <si>
    <t>TOTAL HORA EXTRA:</t>
  </si>
  <si>
    <t>ORIENTAÇÕES:</t>
  </si>
  <si>
    <t>REGISTRO DE HORAS EXTRAS</t>
  </si>
  <si>
    <t>Correção Intervalo</t>
  </si>
  <si>
    <t>Horas não Contabilizadas para Hora Extra</t>
  </si>
  <si>
    <t>Horas Válidas</t>
  </si>
  <si>
    <t>Total Horas
 Realizadas</t>
  </si>
  <si>
    <t>- Verifique se a planilha que você está preenchendo refere-se ao mês de execução das horas extras.</t>
  </si>
  <si>
    <t>- Informe o seu nome e a sua matrícula nas células correspondentes.</t>
  </si>
  <si>
    <t>- Lembramos que, para jornada igual ou acima de 8 horas, é obrigatório fazer 1 hora de intervalo.</t>
  </si>
  <si>
    <t>DIA DA SEMANA</t>
  </si>
  <si>
    <t>CENTRO/SETOR</t>
  </si>
  <si>
    <t>Dúvidas:</t>
  </si>
  <si>
    <t>FERIADO</t>
  </si>
  <si>
    <t>- Preencha as células correspondentes ao seu horário conforme consta no ponto, separando a "hora" dos "minutos" por ":"(dois pontos).</t>
  </si>
  <si>
    <t>CRH - Clóvis Matte 3664-7973.</t>
  </si>
  <si>
    <t xml:space="preserve"> </t>
  </si>
  <si>
    <t>JANEIRO 2017</t>
  </si>
  <si>
    <t>FEVEREIRO 2017</t>
  </si>
  <si>
    <t>MARÇO 2017</t>
  </si>
  <si>
    <t>ABRIL 2017</t>
  </si>
  <si>
    <t>MAIO 2017</t>
  </si>
  <si>
    <t>JUNHO 2017</t>
  </si>
  <si>
    <t>JULHO 2017</t>
  </si>
  <si>
    <t>AGOSTO 2017</t>
  </si>
  <si>
    <t>SETEMBRO 2017</t>
  </si>
  <si>
    <t>OUTUBRO 2017</t>
  </si>
  <si>
    <t>NOVEMBRO 2017</t>
  </si>
  <si>
    <t>DEZEMBRO 2017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</si>
</sst>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"/>
    <numFmt numFmtId="173" formatCode="mm/yy"/>
    <numFmt numFmtId="174" formatCode="h:mm:ss"/>
    <numFmt numFmtId="175" formatCode="[h]:m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1" applyNumberFormat="0" applyAlignment="0" applyProtection="0"/>
    <xf numFmtId="0" fontId="26" fillId="40" borderId="2" applyNumberFormat="0" applyAlignment="0" applyProtection="0"/>
    <xf numFmtId="0" fontId="27" fillId="41" borderId="3" applyNumberFormat="0" applyAlignment="0" applyProtection="0"/>
    <xf numFmtId="0" fontId="28" fillId="0" borderId="4" applyNumberFormat="0" applyFill="0" applyAlignment="0" applyProtection="0"/>
    <xf numFmtId="0" fontId="5" fillId="42" borderId="5" applyNumberFormat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9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32" fillId="40" borderId="13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17" applyNumberFormat="0" applyFill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0" fillId="55" borderId="0" xfId="0" applyFont="1" applyFill="1" applyBorder="1" applyAlignment="1">
      <alignment horizontal="center" vertical="center"/>
    </xf>
    <xf numFmtId="174" fontId="18" fillId="55" borderId="0" xfId="0" applyNumberFormat="1" applyFont="1" applyFill="1" applyBorder="1" applyAlignment="1">
      <alignment horizontal="center" vertical="center"/>
    </xf>
    <xf numFmtId="172" fontId="18" fillId="55" borderId="0" xfId="0" applyNumberFormat="1" applyFont="1" applyFill="1" applyBorder="1" applyAlignment="1">
      <alignment horizontal="center" vertical="center"/>
    </xf>
    <xf numFmtId="172" fontId="19" fillId="55" borderId="0" xfId="0" applyNumberFormat="1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55" borderId="0" xfId="0" applyFont="1" applyFill="1" applyAlignment="1">
      <alignment horizontal="center" vertical="center"/>
    </xf>
    <xf numFmtId="172" fontId="18" fillId="55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39" fillId="55" borderId="0" xfId="0" applyFont="1" applyFill="1" applyAlignment="1">
      <alignment horizontal="center" vertical="center"/>
    </xf>
    <xf numFmtId="0" fontId="39" fillId="55" borderId="0" xfId="0" applyFont="1" applyFill="1" applyBorder="1" applyAlignment="1">
      <alignment horizontal="center" vertical="center"/>
    </xf>
    <xf numFmtId="172" fontId="39" fillId="55" borderId="0" xfId="0" applyNumberFormat="1" applyFont="1" applyFill="1" applyBorder="1" applyAlignment="1">
      <alignment horizontal="center" vertical="center"/>
    </xf>
    <xf numFmtId="172" fontId="39" fillId="55" borderId="18" xfId="0" applyNumberFormat="1" applyFont="1" applyFill="1" applyBorder="1" applyAlignment="1">
      <alignment horizontal="center" vertical="center"/>
    </xf>
    <xf numFmtId="20" fontId="39" fillId="55" borderId="0" xfId="0" applyNumberFormat="1" applyFont="1" applyFill="1" applyBorder="1" applyAlignment="1">
      <alignment horizontal="center" vertical="center"/>
    </xf>
    <xf numFmtId="175" fontId="19" fillId="0" borderId="19" xfId="0" applyNumberFormat="1" applyFont="1" applyBorder="1" applyAlignment="1">
      <alignment horizontal="center" vertical="center"/>
    </xf>
    <xf numFmtId="0" fontId="18" fillId="55" borderId="0" xfId="0" applyFont="1" applyFill="1" applyBorder="1" applyAlignment="1" applyProtection="1">
      <alignment horizontal="center" vertical="center"/>
      <protection/>
    </xf>
    <xf numFmtId="172" fontId="18" fillId="55" borderId="0" xfId="0" applyNumberFormat="1" applyFont="1" applyFill="1" applyBorder="1" applyAlignment="1" applyProtection="1">
      <alignment horizontal="center" vertical="center"/>
      <protection/>
    </xf>
    <xf numFmtId="0" fontId="39" fillId="55" borderId="0" xfId="0" applyFont="1" applyFill="1" applyBorder="1" applyAlignment="1" applyProtection="1">
      <alignment horizontal="center" vertical="center"/>
      <protection/>
    </xf>
    <xf numFmtId="20" fontId="39" fillId="55" borderId="0" xfId="0" applyNumberFormat="1" applyFont="1" applyFill="1" applyBorder="1" applyAlignment="1" applyProtection="1">
      <alignment horizontal="center" vertical="center"/>
      <protection/>
    </xf>
    <xf numFmtId="20" fontId="39" fillId="55" borderId="0" xfId="0" applyNumberFormat="1" applyFont="1" applyFill="1" applyAlignment="1" applyProtection="1">
      <alignment horizontal="center" vertical="center"/>
      <protection/>
    </xf>
    <xf numFmtId="172" fontId="39" fillId="55" borderId="0" xfId="0" applyNumberFormat="1" applyFont="1" applyFill="1" applyBorder="1" applyAlignment="1" applyProtection="1">
      <alignment horizontal="center" vertical="center"/>
      <protection/>
    </xf>
    <xf numFmtId="172" fontId="39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>
      <alignment horizontal="right" vertical="center"/>
    </xf>
    <xf numFmtId="0" fontId="18" fillId="55" borderId="0" xfId="0" applyFont="1" applyFill="1" applyBorder="1" applyAlignment="1" applyProtection="1">
      <alignment vertical="center"/>
      <protection/>
    </xf>
    <xf numFmtId="0" fontId="20" fillId="55" borderId="0" xfId="0" applyFont="1" applyFill="1" applyBorder="1" applyAlignment="1" applyProtection="1">
      <alignment horizontal="center" vertical="center"/>
      <protection/>
    </xf>
    <xf numFmtId="172" fontId="39" fillId="55" borderId="0" xfId="0" applyNumberFormat="1" applyFont="1" applyFill="1" applyAlignment="1">
      <alignment horizontal="center" vertical="center"/>
    </xf>
    <xf numFmtId="46" fontId="19" fillId="55" borderId="21" xfId="0" applyNumberFormat="1" applyFont="1" applyFill="1" applyBorder="1" applyAlignment="1">
      <alignment horizontal="center" vertical="center"/>
    </xf>
    <xf numFmtId="49" fontId="0" fillId="55" borderId="0" xfId="0" applyNumberFormat="1" applyFont="1" applyFill="1" applyAlignment="1">
      <alignment horizontal="center" vertical="center"/>
    </xf>
    <xf numFmtId="49" fontId="0" fillId="55" borderId="0" xfId="0" applyNumberFormat="1" applyFont="1" applyFill="1" applyBorder="1" applyAlignment="1">
      <alignment horizontal="center" vertical="center"/>
    </xf>
    <xf numFmtId="49" fontId="21" fillId="55" borderId="0" xfId="0" applyNumberFormat="1" applyFont="1" applyFill="1" applyBorder="1" applyAlignment="1">
      <alignment horizontal="center" vertical="center"/>
    </xf>
    <xf numFmtId="49" fontId="21" fillId="55" borderId="0" xfId="0" applyNumberFormat="1" applyFont="1" applyFill="1" applyAlignment="1">
      <alignment horizontal="center" vertical="center"/>
    </xf>
    <xf numFmtId="49" fontId="0" fillId="55" borderId="0" xfId="0" applyNumberFormat="1" applyFill="1" applyAlignment="1">
      <alignment horizontal="left" vertical="center"/>
    </xf>
    <xf numFmtId="49" fontId="21" fillId="55" borderId="0" xfId="0" applyNumberFormat="1" applyFont="1" applyFill="1" applyAlignment="1">
      <alignment horizontal="left" vertical="center"/>
    </xf>
    <xf numFmtId="49" fontId="0" fillId="55" borderId="0" xfId="0" applyNumberFormat="1" applyFill="1" applyAlignment="1">
      <alignment vertical="center"/>
    </xf>
    <xf numFmtId="0" fontId="19" fillId="55" borderId="0" xfId="0" applyFont="1" applyFill="1" applyBorder="1" applyAlignment="1">
      <alignment vertical="center"/>
    </xf>
    <xf numFmtId="49" fontId="21" fillId="55" borderId="0" xfId="0" applyNumberFormat="1" applyFont="1" applyFill="1" applyBorder="1" applyAlignment="1">
      <alignment vertical="center"/>
    </xf>
    <xf numFmtId="20" fontId="19" fillId="0" borderId="20" xfId="0" applyNumberFormat="1" applyFont="1" applyBorder="1" applyAlignment="1">
      <alignment horizontal="center" vertical="center"/>
    </xf>
    <xf numFmtId="175" fontId="18" fillId="0" borderId="22" xfId="0" applyNumberFormat="1" applyFont="1" applyBorder="1" applyAlignment="1">
      <alignment horizontal="center" vertical="center"/>
    </xf>
    <xf numFmtId="175" fontId="18" fillId="0" borderId="23" xfId="0" applyNumberFormat="1" applyFont="1" applyBorder="1" applyAlignment="1">
      <alignment horizontal="center" vertical="center"/>
    </xf>
    <xf numFmtId="175" fontId="18" fillId="0" borderId="24" xfId="0" applyNumberFormat="1" applyFont="1" applyBorder="1" applyAlignment="1">
      <alignment horizontal="center" vertical="center"/>
    </xf>
    <xf numFmtId="175" fontId="18" fillId="0" borderId="25" xfId="0" applyNumberFormat="1" applyFont="1" applyBorder="1" applyAlignment="1">
      <alignment horizontal="center" vertical="center"/>
    </xf>
    <xf numFmtId="0" fontId="18" fillId="20" borderId="0" xfId="0" applyNumberFormat="1" applyFont="1" applyFill="1" applyBorder="1" applyAlignment="1">
      <alignment horizontal="center" vertical="center"/>
    </xf>
    <xf numFmtId="0" fontId="18" fillId="20" borderId="26" xfId="0" applyNumberFormat="1" applyFont="1" applyFill="1" applyBorder="1" applyAlignment="1">
      <alignment horizontal="center" vertical="center"/>
    </xf>
    <xf numFmtId="172" fontId="18" fillId="20" borderId="26" xfId="0" applyNumberFormat="1" applyFont="1" applyFill="1" applyBorder="1" applyAlignment="1" applyProtection="1">
      <alignment horizontal="center" vertical="center"/>
      <protection hidden="1"/>
    </xf>
    <xf numFmtId="172" fontId="18" fillId="20" borderId="27" xfId="0" applyNumberFormat="1" applyFont="1" applyFill="1" applyBorder="1" applyAlignment="1" applyProtection="1">
      <alignment horizontal="center" vertical="center"/>
      <protection hidden="1"/>
    </xf>
    <xf numFmtId="172" fontId="18" fillId="20" borderId="0" xfId="0" applyNumberFormat="1" applyFont="1" applyFill="1" applyBorder="1" applyAlignment="1" applyProtection="1">
      <alignment horizontal="center" vertical="center"/>
      <protection hidden="1"/>
    </xf>
    <xf numFmtId="172" fontId="18" fillId="20" borderId="28" xfId="0" applyNumberFormat="1" applyFont="1" applyFill="1" applyBorder="1" applyAlignment="1" applyProtection="1">
      <alignment horizontal="center" vertical="center"/>
      <protection hidden="1"/>
    </xf>
    <xf numFmtId="20" fontId="18" fillId="20" borderId="27" xfId="0" applyNumberFormat="1" applyFont="1" applyFill="1" applyBorder="1" applyAlignment="1" applyProtection="1">
      <alignment horizontal="center" vertical="center"/>
      <protection hidden="1"/>
    </xf>
    <xf numFmtId="20" fontId="18" fillId="20" borderId="28" xfId="0" applyNumberFormat="1" applyFont="1" applyFill="1" applyBorder="1" applyAlignment="1" applyProtection="1">
      <alignment horizontal="center" vertical="center"/>
      <protection hidden="1"/>
    </xf>
    <xf numFmtId="0" fontId="21" fillId="55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174" fontId="18" fillId="0" borderId="0" xfId="0" applyNumberFormat="1" applyFont="1" applyFill="1" applyBorder="1" applyAlignment="1">
      <alignment horizontal="center" vertical="center"/>
    </xf>
    <xf numFmtId="0" fontId="18" fillId="20" borderId="28" xfId="0" applyNumberFormat="1" applyFont="1" applyFill="1" applyBorder="1" applyAlignment="1">
      <alignment horizontal="center" vertical="center"/>
    </xf>
    <xf numFmtId="20" fontId="18" fillId="20" borderId="29" xfId="0" applyNumberFormat="1" applyFont="1" applyFill="1" applyBorder="1" applyAlignment="1" applyProtection="1">
      <alignment horizontal="center" vertical="center"/>
      <protection hidden="1"/>
    </xf>
    <xf numFmtId="172" fontId="18" fillId="20" borderId="29" xfId="0" applyNumberFormat="1" applyFont="1" applyFill="1" applyBorder="1" applyAlignment="1" applyProtection="1">
      <alignment horizontal="center" vertical="center"/>
      <protection hidden="1"/>
    </xf>
    <xf numFmtId="172" fontId="18" fillId="20" borderId="20" xfId="0" applyNumberFormat="1" applyFont="1" applyFill="1" applyBorder="1" applyAlignment="1" applyProtection="1">
      <alignment horizontal="center" vertical="center"/>
      <protection hidden="1"/>
    </xf>
    <xf numFmtId="0" fontId="18" fillId="20" borderId="27" xfId="0" applyNumberFormat="1" applyFont="1" applyFill="1" applyBorder="1" applyAlignment="1">
      <alignment horizontal="center" vertical="center"/>
    </xf>
    <xf numFmtId="0" fontId="18" fillId="20" borderId="28" xfId="0" applyFont="1" applyFill="1" applyBorder="1" applyAlignment="1" applyProtection="1">
      <alignment horizontal="center" vertical="center"/>
      <protection/>
    </xf>
    <xf numFmtId="0" fontId="18" fillId="55" borderId="30" xfId="0" applyFont="1" applyFill="1" applyBorder="1" applyAlignment="1">
      <alignment horizontal="center" vertical="center"/>
    </xf>
    <xf numFmtId="174" fontId="18" fillId="0" borderId="19" xfId="0" applyNumberFormat="1" applyFont="1" applyBorder="1" applyAlignment="1">
      <alignment vertical="center"/>
    </xf>
    <xf numFmtId="0" fontId="18" fillId="56" borderId="0" xfId="0" applyFont="1" applyFill="1" applyBorder="1" applyAlignment="1" applyProtection="1">
      <alignment horizontal="center" vertical="center"/>
      <protection/>
    </xf>
    <xf numFmtId="0" fontId="18" fillId="56" borderId="0" xfId="0" applyNumberFormat="1" applyFont="1" applyFill="1" applyBorder="1" applyAlignment="1">
      <alignment horizontal="center" vertical="center"/>
    </xf>
    <xf numFmtId="20" fontId="18" fillId="56" borderId="28" xfId="0" applyNumberFormat="1" applyFont="1" applyFill="1" applyBorder="1" applyAlignment="1" applyProtection="1">
      <alignment horizontal="center" vertical="center"/>
      <protection hidden="1"/>
    </xf>
    <xf numFmtId="172" fontId="18" fillId="56" borderId="28" xfId="0" applyNumberFormat="1" applyFont="1" applyFill="1" applyBorder="1" applyAlignment="1" applyProtection="1">
      <alignment horizontal="center" vertical="center"/>
      <protection hidden="1"/>
    </xf>
    <xf numFmtId="172" fontId="18" fillId="56" borderId="0" xfId="0" applyNumberFormat="1" applyFont="1" applyFill="1" applyBorder="1" applyAlignment="1" applyProtection="1">
      <alignment horizontal="center" vertical="center"/>
      <protection hidden="1"/>
    </xf>
    <xf numFmtId="0" fontId="18" fillId="56" borderId="20" xfId="0" applyNumberFormat="1" applyFont="1" applyFill="1" applyBorder="1" applyAlignment="1">
      <alignment horizontal="center" vertical="center"/>
    </xf>
    <xf numFmtId="20" fontId="18" fillId="56" borderId="29" xfId="0" applyNumberFormat="1" applyFont="1" applyFill="1" applyBorder="1" applyAlignment="1" applyProtection="1">
      <alignment horizontal="center" vertical="center"/>
      <protection hidden="1"/>
    </xf>
    <xf numFmtId="172" fontId="18" fillId="56" borderId="29" xfId="0" applyNumberFormat="1" applyFont="1" applyFill="1" applyBorder="1" applyAlignment="1" applyProtection="1">
      <alignment horizontal="center" vertical="center"/>
      <protection hidden="1"/>
    </xf>
    <xf numFmtId="172" fontId="18" fillId="56" borderId="20" xfId="0" applyNumberFormat="1" applyFont="1" applyFill="1" applyBorder="1" applyAlignment="1" applyProtection="1">
      <alignment horizontal="center" vertical="center"/>
      <protection hidden="1"/>
    </xf>
    <xf numFmtId="0" fontId="18" fillId="56" borderId="28" xfId="0" applyNumberFormat="1" applyFont="1" applyFill="1" applyBorder="1" applyAlignment="1">
      <alignment horizontal="center" vertical="center"/>
    </xf>
    <xf numFmtId="0" fontId="18" fillId="56" borderId="28" xfId="0" applyFont="1" applyFill="1" applyBorder="1" applyAlignment="1" applyProtection="1">
      <alignment horizontal="center" vertical="center"/>
      <protection/>
    </xf>
    <xf numFmtId="0" fontId="18" fillId="56" borderId="27" xfId="0" applyNumberFormat="1" applyFont="1" applyFill="1" applyBorder="1" applyAlignment="1">
      <alignment horizontal="center" vertical="center"/>
    </xf>
    <xf numFmtId="20" fontId="18" fillId="56" borderId="27" xfId="0" applyNumberFormat="1" applyFont="1" applyFill="1" applyBorder="1" applyAlignment="1" applyProtection="1">
      <alignment horizontal="center" vertical="center"/>
      <protection hidden="1"/>
    </xf>
    <xf numFmtId="172" fontId="18" fillId="56" borderId="27" xfId="0" applyNumberFormat="1" applyFont="1" applyFill="1" applyBorder="1" applyAlignment="1" applyProtection="1">
      <alignment horizontal="center" vertical="center"/>
      <protection hidden="1"/>
    </xf>
    <xf numFmtId="172" fontId="18" fillId="56" borderId="26" xfId="0" applyNumberFormat="1" applyFont="1" applyFill="1" applyBorder="1" applyAlignment="1" applyProtection="1">
      <alignment horizontal="center" vertical="center"/>
      <protection hidden="1"/>
    </xf>
    <xf numFmtId="0" fontId="18" fillId="20" borderId="31" xfId="0" applyFont="1" applyFill="1" applyBorder="1" applyAlignment="1" applyProtection="1">
      <alignment horizontal="center" vertical="center"/>
      <protection/>
    </xf>
    <xf numFmtId="0" fontId="18" fillId="20" borderId="32" xfId="0" applyFont="1" applyFill="1" applyBorder="1" applyAlignment="1" applyProtection="1">
      <alignment horizontal="center" vertical="center"/>
      <protection/>
    </xf>
    <xf numFmtId="0" fontId="18" fillId="56" borderId="32" xfId="0" applyFont="1" applyFill="1" applyBorder="1" applyAlignment="1" applyProtection="1">
      <alignment horizontal="center" vertical="center"/>
      <protection/>
    </xf>
    <xf numFmtId="0" fontId="18" fillId="20" borderId="33" xfId="0" applyFont="1" applyFill="1" applyBorder="1" applyAlignment="1" applyProtection="1">
      <alignment horizontal="center" vertical="center"/>
      <protection/>
    </xf>
    <xf numFmtId="0" fontId="18" fillId="56" borderId="33" xfId="0" applyFont="1" applyFill="1" applyBorder="1" applyAlignment="1" applyProtection="1">
      <alignment horizontal="center" vertical="center"/>
      <protection/>
    </xf>
    <xf numFmtId="0" fontId="18" fillId="56" borderId="31" xfId="0" applyFont="1" applyFill="1" applyBorder="1" applyAlignment="1" applyProtection="1">
      <alignment horizontal="center" vertical="center"/>
      <protection/>
    </xf>
    <xf numFmtId="172" fontId="18" fillId="20" borderId="32" xfId="0" applyNumberFormat="1" applyFont="1" applyFill="1" applyBorder="1" applyAlignment="1" applyProtection="1">
      <alignment horizontal="center" vertical="center"/>
      <protection hidden="1"/>
    </xf>
    <xf numFmtId="172" fontId="18" fillId="56" borderId="32" xfId="0" applyNumberFormat="1" applyFont="1" applyFill="1" applyBorder="1" applyAlignment="1" applyProtection="1">
      <alignment horizontal="center" vertical="center"/>
      <protection hidden="1"/>
    </xf>
    <xf numFmtId="172" fontId="18" fillId="20" borderId="33" xfId="0" applyNumberFormat="1" applyFont="1" applyFill="1" applyBorder="1" applyAlignment="1" applyProtection="1">
      <alignment horizontal="center" vertical="center"/>
      <protection hidden="1"/>
    </xf>
    <xf numFmtId="172" fontId="18" fillId="56" borderId="33" xfId="0" applyNumberFormat="1" applyFont="1" applyFill="1" applyBorder="1" applyAlignment="1" applyProtection="1">
      <alignment horizontal="center" vertical="center"/>
      <protection hidden="1"/>
    </xf>
    <xf numFmtId="172" fontId="18" fillId="56" borderId="34" xfId="0" applyNumberFormat="1" applyFont="1" applyFill="1" applyBorder="1" applyAlignment="1" applyProtection="1">
      <alignment horizontal="center" vertical="center"/>
      <protection hidden="1"/>
    </xf>
    <xf numFmtId="172" fontId="18" fillId="20" borderId="34" xfId="0" applyNumberFormat="1" applyFont="1" applyFill="1" applyBorder="1" applyAlignment="1" applyProtection="1">
      <alignment horizontal="center" vertical="center"/>
      <protection hidden="1"/>
    </xf>
    <xf numFmtId="172" fontId="18" fillId="20" borderId="35" xfId="0" applyNumberFormat="1" applyFont="1" applyFill="1" applyBorder="1" applyAlignment="1" applyProtection="1">
      <alignment horizontal="center" vertical="center"/>
      <protection hidden="1"/>
    </xf>
    <xf numFmtId="172" fontId="18" fillId="56" borderId="35" xfId="0" applyNumberFormat="1" applyFont="1" applyFill="1" applyBorder="1" applyAlignment="1" applyProtection="1">
      <alignment horizontal="center" vertical="center"/>
      <protection hidden="1"/>
    </xf>
    <xf numFmtId="172" fontId="18" fillId="20" borderId="36" xfId="0" applyNumberFormat="1" applyFont="1" applyFill="1" applyBorder="1" applyAlignment="1" applyProtection="1">
      <alignment horizontal="center" vertical="center"/>
      <protection hidden="1"/>
    </xf>
    <xf numFmtId="172" fontId="18" fillId="56" borderId="36" xfId="0" applyNumberFormat="1" applyFont="1" applyFill="1" applyBorder="1" applyAlignment="1" applyProtection="1">
      <alignment horizontal="center" vertical="center"/>
      <protection hidden="1"/>
    </xf>
    <xf numFmtId="175" fontId="18" fillId="0" borderId="20" xfId="0" applyNumberFormat="1" applyFont="1" applyBorder="1" applyAlignment="1">
      <alignment horizontal="center" vertical="center"/>
    </xf>
    <xf numFmtId="20" fontId="19" fillId="20" borderId="31" xfId="0" applyNumberFormat="1" applyFont="1" applyFill="1" applyBorder="1" applyAlignment="1" applyProtection="1">
      <alignment horizontal="center" vertical="center"/>
      <protection locked="0"/>
    </xf>
    <xf numFmtId="20" fontId="19" fillId="20" borderId="32" xfId="0" applyNumberFormat="1" applyFont="1" applyFill="1" applyBorder="1" applyAlignment="1" applyProtection="1">
      <alignment horizontal="center" vertical="center"/>
      <protection locked="0"/>
    </xf>
    <xf numFmtId="20" fontId="19" fillId="56" borderId="32" xfId="0" applyNumberFormat="1" applyFont="1" applyFill="1" applyBorder="1" applyAlignment="1" applyProtection="1">
      <alignment horizontal="center" vertical="center"/>
      <protection locked="0"/>
    </xf>
    <xf numFmtId="20" fontId="19" fillId="20" borderId="37" xfId="0" applyNumberFormat="1" applyFont="1" applyFill="1" applyBorder="1" applyAlignment="1" applyProtection="1">
      <alignment horizontal="center" vertical="center"/>
      <protection locked="0"/>
    </xf>
    <xf numFmtId="20" fontId="19" fillId="20" borderId="34" xfId="0" applyNumberFormat="1" applyFont="1" applyFill="1" applyBorder="1" applyAlignment="1" applyProtection="1">
      <alignment horizontal="center" vertical="center"/>
      <protection locked="0"/>
    </xf>
    <xf numFmtId="20" fontId="19" fillId="56" borderId="34" xfId="0" applyNumberFormat="1" applyFont="1" applyFill="1" applyBorder="1" applyAlignment="1" applyProtection="1">
      <alignment horizontal="center" vertical="center"/>
      <protection locked="0"/>
    </xf>
    <xf numFmtId="20" fontId="19" fillId="20" borderId="38" xfId="0" applyNumberFormat="1" applyFont="1" applyFill="1" applyBorder="1" applyAlignment="1" applyProtection="1">
      <alignment horizontal="center" vertical="center"/>
      <protection locked="0"/>
    </xf>
    <xf numFmtId="20" fontId="19" fillId="20" borderId="25" xfId="0" applyNumberFormat="1" applyFont="1" applyFill="1" applyBorder="1" applyAlignment="1" applyProtection="1">
      <alignment horizontal="center" vertical="center"/>
      <protection locked="0"/>
    </xf>
    <xf numFmtId="20" fontId="19" fillId="0" borderId="39" xfId="0" applyNumberFormat="1" applyFont="1" applyBorder="1" applyAlignment="1">
      <alignment horizontal="center" vertical="center"/>
    </xf>
    <xf numFmtId="20" fontId="19" fillId="0" borderId="30" xfId="0" applyNumberFormat="1" applyFont="1" applyBorder="1" applyAlignment="1">
      <alignment horizontal="center" vertical="center"/>
    </xf>
    <xf numFmtId="175" fontId="18" fillId="0" borderId="40" xfId="0" applyNumberFormat="1" applyFont="1" applyBorder="1" applyAlignment="1">
      <alignment horizontal="center" vertical="center"/>
    </xf>
    <xf numFmtId="175" fontId="18" fillId="0" borderId="41" xfId="0" applyNumberFormat="1" applyFont="1" applyBorder="1" applyAlignment="1">
      <alignment horizontal="center" vertical="center"/>
    </xf>
    <xf numFmtId="175" fontId="18" fillId="0" borderId="42" xfId="0" applyNumberFormat="1" applyFont="1" applyBorder="1" applyAlignment="1">
      <alignment horizontal="center" vertical="center"/>
    </xf>
    <xf numFmtId="175" fontId="18" fillId="0" borderId="43" xfId="0" applyNumberFormat="1" applyFont="1" applyBorder="1" applyAlignment="1">
      <alignment horizontal="center" vertical="center"/>
    </xf>
    <xf numFmtId="172" fontId="18" fillId="20" borderId="38" xfId="0" applyNumberFormat="1" applyFont="1" applyFill="1" applyBorder="1" applyAlignment="1" applyProtection="1">
      <alignment horizontal="center" vertical="center"/>
      <protection hidden="1"/>
    </xf>
    <xf numFmtId="172" fontId="18" fillId="20" borderId="25" xfId="0" applyNumberFormat="1" applyFont="1" applyFill="1" applyBorder="1" applyAlignment="1" applyProtection="1">
      <alignment horizontal="center" vertical="center"/>
      <protection hidden="1"/>
    </xf>
    <xf numFmtId="172" fontId="18" fillId="20" borderId="23" xfId="0" applyNumberFormat="1" applyFont="1" applyFill="1" applyBorder="1" applyAlignment="1" applyProtection="1">
      <alignment horizontal="center" vertical="center"/>
      <protection hidden="1"/>
    </xf>
    <xf numFmtId="172" fontId="18" fillId="20" borderId="31" xfId="0" applyNumberFormat="1" applyFont="1" applyFill="1" applyBorder="1" applyAlignment="1" applyProtection="1">
      <alignment horizontal="center" vertical="center"/>
      <protection hidden="1"/>
    </xf>
    <xf numFmtId="172" fontId="18" fillId="20" borderId="37" xfId="0" applyNumberFormat="1" applyFont="1" applyFill="1" applyBorder="1" applyAlignment="1" applyProtection="1">
      <alignment horizontal="center" vertical="center"/>
      <protection hidden="1"/>
    </xf>
    <xf numFmtId="172" fontId="18" fillId="20" borderId="44" xfId="0" applyNumberFormat="1" applyFont="1" applyFill="1" applyBorder="1" applyAlignment="1" applyProtection="1">
      <alignment horizontal="center" vertical="center"/>
      <protection hidden="1"/>
    </xf>
    <xf numFmtId="172" fontId="18" fillId="20" borderId="45" xfId="0" applyNumberFormat="1" applyFont="1" applyFill="1" applyBorder="1" applyAlignment="1" applyProtection="1">
      <alignment horizontal="center" vertical="center"/>
      <protection hidden="1"/>
    </xf>
    <xf numFmtId="172" fontId="18" fillId="20" borderId="24" xfId="0" applyNumberFormat="1" applyFont="1" applyFill="1" applyBorder="1" applyAlignment="1" applyProtection="1">
      <alignment horizontal="center" vertical="center"/>
      <protection hidden="1"/>
    </xf>
    <xf numFmtId="20" fontId="19" fillId="56" borderId="33" xfId="0" applyNumberFormat="1" applyFont="1" applyFill="1" applyBorder="1" applyAlignment="1" applyProtection="1">
      <alignment horizontal="center" vertical="center"/>
      <protection locked="0"/>
    </xf>
    <xf numFmtId="20" fontId="19" fillId="20" borderId="33" xfId="0" applyNumberFormat="1" applyFont="1" applyFill="1" applyBorder="1" applyAlignment="1" applyProtection="1">
      <alignment horizontal="center" vertical="center"/>
      <protection locked="0"/>
    </xf>
    <xf numFmtId="20" fontId="19" fillId="0" borderId="41" xfId="0" applyNumberFormat="1" applyFont="1" applyBorder="1" applyAlignment="1">
      <alignment horizontal="center" vertical="center"/>
    </xf>
    <xf numFmtId="20" fontId="19" fillId="56" borderId="31" xfId="0" applyNumberFormat="1" applyFont="1" applyFill="1" applyBorder="1" applyAlignment="1" applyProtection="1">
      <alignment horizontal="center" vertical="center"/>
      <protection locked="0"/>
    </xf>
    <xf numFmtId="20" fontId="19" fillId="56" borderId="37" xfId="0" applyNumberFormat="1" applyFont="1" applyFill="1" applyBorder="1" applyAlignment="1" applyProtection="1">
      <alignment horizontal="center" vertical="center"/>
      <protection locked="0"/>
    </xf>
    <xf numFmtId="20" fontId="19" fillId="56" borderId="46" xfId="0" applyNumberFormat="1" applyFont="1" applyFill="1" applyBorder="1" applyAlignment="1" applyProtection="1">
      <alignment horizontal="center" vertical="center"/>
      <protection locked="0"/>
    </xf>
    <xf numFmtId="172" fontId="18" fillId="56" borderId="31" xfId="0" applyNumberFormat="1" applyFont="1" applyFill="1" applyBorder="1" applyAlignment="1" applyProtection="1">
      <alignment horizontal="center" vertical="center"/>
      <protection hidden="1"/>
    </xf>
    <xf numFmtId="172" fontId="18" fillId="56" borderId="46" xfId="0" applyNumberFormat="1" applyFont="1" applyFill="1" applyBorder="1" applyAlignment="1" applyProtection="1">
      <alignment horizontal="center" vertical="center"/>
      <protection hidden="1"/>
    </xf>
    <xf numFmtId="172" fontId="18" fillId="56" borderId="37" xfId="0" applyNumberFormat="1" applyFont="1" applyFill="1" applyBorder="1" applyAlignment="1" applyProtection="1">
      <alignment horizontal="center" vertical="center"/>
      <protection hidden="1"/>
    </xf>
    <xf numFmtId="20" fontId="19" fillId="56" borderId="38" xfId="0" applyNumberFormat="1" applyFont="1" applyFill="1" applyBorder="1" applyAlignment="1" applyProtection="1">
      <alignment horizontal="center" vertical="center"/>
      <protection locked="0"/>
    </xf>
    <xf numFmtId="20" fontId="19" fillId="56" borderId="25" xfId="0" applyNumberFormat="1" applyFont="1" applyFill="1" applyBorder="1" applyAlignment="1" applyProtection="1">
      <alignment horizontal="center" vertical="center"/>
      <protection locked="0"/>
    </xf>
    <xf numFmtId="172" fontId="18" fillId="56" borderId="38" xfId="0" applyNumberFormat="1" applyFont="1" applyFill="1" applyBorder="1" applyAlignment="1" applyProtection="1">
      <alignment horizontal="center" vertical="center"/>
      <protection hidden="1"/>
    </xf>
    <xf numFmtId="172" fontId="18" fillId="56" borderId="25" xfId="0" applyNumberFormat="1" applyFont="1" applyFill="1" applyBorder="1" applyAlignment="1" applyProtection="1">
      <alignment horizontal="center" vertical="center"/>
      <protection hidden="1"/>
    </xf>
    <xf numFmtId="172" fontId="18" fillId="56" borderId="24" xfId="0" applyNumberFormat="1" applyFont="1" applyFill="1" applyBorder="1" applyAlignment="1" applyProtection="1">
      <alignment horizontal="center" vertical="center"/>
      <protection hidden="1"/>
    </xf>
    <xf numFmtId="172" fontId="18" fillId="56" borderId="47" xfId="0" applyNumberFormat="1" applyFont="1" applyFill="1" applyBorder="1" applyAlignment="1" applyProtection="1">
      <alignment horizontal="center" vertical="center"/>
      <protection hidden="1"/>
    </xf>
    <xf numFmtId="172" fontId="18" fillId="56" borderId="23" xfId="0" applyNumberFormat="1" applyFont="1" applyFill="1" applyBorder="1" applyAlignment="1" applyProtection="1">
      <alignment horizontal="center" vertical="center"/>
      <protection hidden="1"/>
    </xf>
    <xf numFmtId="20" fontId="19" fillId="20" borderId="46" xfId="0" applyNumberFormat="1" applyFont="1" applyFill="1" applyBorder="1" applyAlignment="1" applyProtection="1">
      <alignment horizontal="center" vertical="center"/>
      <protection locked="0"/>
    </xf>
    <xf numFmtId="172" fontId="18" fillId="20" borderId="46" xfId="0" applyNumberFormat="1" applyFont="1" applyFill="1" applyBorder="1" applyAlignment="1" applyProtection="1">
      <alignment horizontal="center" vertical="center"/>
      <protection hidden="1"/>
    </xf>
    <xf numFmtId="172" fontId="18" fillId="20" borderId="47" xfId="0" applyNumberFormat="1" applyFont="1" applyFill="1" applyBorder="1" applyAlignment="1" applyProtection="1">
      <alignment horizontal="center" vertical="center"/>
      <protection hidden="1"/>
    </xf>
    <xf numFmtId="0" fontId="18" fillId="56" borderId="38" xfId="0" applyFont="1" applyFill="1" applyBorder="1" applyAlignment="1" applyProtection="1">
      <alignment horizontal="center" vertical="center"/>
      <protection/>
    </xf>
    <xf numFmtId="0" fontId="19" fillId="55" borderId="31" xfId="0" applyFont="1" applyFill="1" applyBorder="1" applyAlignment="1" applyProtection="1">
      <alignment horizontal="center" vertical="center" wrapText="1"/>
      <protection/>
    </xf>
    <xf numFmtId="0" fontId="19" fillId="55" borderId="32" xfId="0" applyFont="1" applyFill="1" applyBorder="1" applyAlignment="1" applyProtection="1">
      <alignment horizontal="center" vertical="center" wrapText="1"/>
      <protection/>
    </xf>
    <xf numFmtId="0" fontId="19" fillId="55" borderId="38" xfId="0" applyFont="1" applyFill="1" applyBorder="1" applyAlignment="1" applyProtection="1">
      <alignment horizontal="center" vertical="center" wrapText="1"/>
      <protection/>
    </xf>
    <xf numFmtId="0" fontId="22" fillId="55" borderId="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center" vertical="center"/>
      <protection/>
    </xf>
    <xf numFmtId="172" fontId="18" fillId="0" borderId="44" xfId="0" applyNumberFormat="1" applyFont="1" applyBorder="1" applyAlignment="1" applyProtection="1">
      <alignment horizontal="center" vertical="center" wrapText="1"/>
      <protection/>
    </xf>
    <xf numFmtId="172" fontId="18" fillId="0" borderId="36" xfId="0" applyNumberFormat="1" applyFont="1" applyBorder="1" applyAlignment="1" applyProtection="1">
      <alignment horizontal="center" vertical="center" wrapText="1"/>
      <protection/>
    </xf>
    <xf numFmtId="172" fontId="18" fillId="0" borderId="22" xfId="0" applyNumberFormat="1" applyFont="1" applyBorder="1" applyAlignment="1" applyProtection="1">
      <alignment horizontal="center" vertical="center" wrapText="1"/>
      <protection/>
    </xf>
    <xf numFmtId="172" fontId="18" fillId="0" borderId="47" xfId="0" applyNumberFormat="1" applyFont="1" applyBorder="1" applyAlignment="1" applyProtection="1">
      <alignment horizontal="center" vertical="center" wrapText="1"/>
      <protection/>
    </xf>
    <xf numFmtId="172" fontId="18" fillId="0" borderId="35" xfId="0" applyNumberFormat="1" applyFont="1" applyBorder="1" applyAlignment="1" applyProtection="1">
      <alignment horizontal="center" vertical="center" wrapText="1"/>
      <protection/>
    </xf>
    <xf numFmtId="172" fontId="18" fillId="0" borderId="23" xfId="0" applyNumberFormat="1" applyFont="1" applyBorder="1" applyAlignment="1" applyProtection="1">
      <alignment horizontal="center" vertical="center" wrapText="1"/>
      <protection/>
    </xf>
    <xf numFmtId="172" fontId="18" fillId="0" borderId="50" xfId="0" applyNumberFormat="1" applyFont="1" applyFill="1" applyBorder="1" applyAlignment="1" applyProtection="1">
      <alignment horizontal="center" vertical="center"/>
      <protection/>
    </xf>
    <xf numFmtId="172" fontId="18" fillId="0" borderId="51" xfId="0" applyNumberFormat="1" applyFont="1" applyFill="1" applyBorder="1" applyAlignment="1" applyProtection="1">
      <alignment horizontal="center" vertical="center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50" xfId="0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left"/>
      <protection locked="0"/>
    </xf>
    <xf numFmtId="0" fontId="19" fillId="55" borderId="55" xfId="0" applyFont="1" applyFill="1" applyBorder="1" applyAlignment="1" applyProtection="1">
      <alignment horizontal="center" vertical="center"/>
      <protection/>
    </xf>
    <xf numFmtId="0" fontId="19" fillId="55" borderId="56" xfId="0" applyFont="1" applyFill="1" applyBorder="1" applyAlignment="1" applyProtection="1">
      <alignment horizontal="center" vertical="center"/>
      <protection/>
    </xf>
    <xf numFmtId="0" fontId="19" fillId="55" borderId="57" xfId="0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19" fillId="0" borderId="58" xfId="0" applyFont="1" applyBorder="1" applyAlignment="1" applyProtection="1">
      <alignment horizontal="center"/>
      <protection/>
    </xf>
    <xf numFmtId="0" fontId="19" fillId="0" borderId="59" xfId="0" applyFont="1" applyBorder="1" applyAlignment="1" applyProtection="1">
      <alignment horizontal="center"/>
      <protection/>
    </xf>
    <xf numFmtId="0" fontId="19" fillId="0" borderId="60" xfId="0" applyFont="1" applyBorder="1" applyAlignment="1" applyProtection="1">
      <alignment horizontal="center"/>
      <protection/>
    </xf>
    <xf numFmtId="172" fontId="18" fillId="0" borderId="46" xfId="0" applyNumberFormat="1" applyFont="1" applyBorder="1" applyAlignment="1" applyProtection="1">
      <alignment horizontal="center" vertical="center" wrapText="1"/>
      <protection/>
    </xf>
    <xf numFmtId="172" fontId="18" fillId="0" borderId="33" xfId="0" applyNumberFormat="1" applyFont="1" applyBorder="1" applyAlignment="1" applyProtection="1">
      <alignment horizontal="center" vertical="center" wrapText="1"/>
      <protection/>
    </xf>
    <xf numFmtId="172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55" borderId="0" xfId="0" applyFont="1" applyFill="1" applyBorder="1" applyAlignment="1" applyProtection="1">
      <alignment horizontal="center"/>
      <protection/>
    </xf>
    <xf numFmtId="49" fontId="0" fillId="55" borderId="36" xfId="0" applyNumberFormat="1" applyFill="1" applyBorder="1" applyAlignment="1">
      <alignment horizontal="center" vertical="center" wrapText="1"/>
    </xf>
    <xf numFmtId="49" fontId="0" fillId="55" borderId="33" xfId="0" applyNumberFormat="1" applyFont="1" applyFill="1" applyBorder="1" applyAlignment="1">
      <alignment horizontal="center" vertical="center" wrapText="1"/>
    </xf>
    <xf numFmtId="49" fontId="0" fillId="55" borderId="61" xfId="0" applyNumberFormat="1" applyFont="1" applyFill="1" applyBorder="1" applyAlignment="1">
      <alignment horizontal="center" vertical="center" wrapText="1"/>
    </xf>
    <xf numFmtId="49" fontId="0" fillId="55" borderId="62" xfId="0" applyNumberFormat="1" applyFont="1" applyFill="1" applyBorder="1" applyAlignment="1">
      <alignment horizontal="center" vertical="center" wrapText="1"/>
    </xf>
    <xf numFmtId="49" fontId="21" fillId="55" borderId="63" xfId="0" applyNumberFormat="1" applyFont="1" applyFill="1" applyBorder="1" applyAlignment="1">
      <alignment horizontal="center" vertical="center"/>
    </xf>
    <xf numFmtId="49" fontId="21" fillId="55" borderId="64" xfId="0" applyNumberFormat="1" applyFont="1" applyFill="1" applyBorder="1" applyAlignment="1">
      <alignment horizontal="center" vertical="center"/>
    </xf>
    <xf numFmtId="0" fontId="18" fillId="0" borderId="60" xfId="0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 vertical="center"/>
      <protection/>
    </xf>
    <xf numFmtId="20" fontId="19" fillId="55" borderId="30" xfId="0" applyNumberFormat="1" applyFont="1" applyFill="1" applyBorder="1" applyAlignment="1">
      <alignment horizontal="right"/>
    </xf>
    <xf numFmtId="20" fontId="19" fillId="55" borderId="21" xfId="0" applyNumberFormat="1" applyFont="1" applyFill="1" applyBorder="1" applyAlignment="1">
      <alignment horizontal="right"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174" fontId="18" fillId="0" borderId="39" xfId="0" applyNumberFormat="1" applyFont="1" applyBorder="1" applyAlignment="1">
      <alignment horizontal="center" vertical="center"/>
    </xf>
    <xf numFmtId="174" fontId="18" fillId="0" borderId="20" xfId="0" applyNumberFormat="1" applyFont="1" applyBorder="1" applyAlignment="1">
      <alignment horizontal="center" vertical="center"/>
    </xf>
    <xf numFmtId="174" fontId="18" fillId="0" borderId="29" xfId="0" applyNumberFormat="1" applyFont="1" applyBorder="1" applyAlignment="1">
      <alignment horizontal="center" vertical="center"/>
    </xf>
    <xf numFmtId="0" fontId="18" fillId="55" borderId="0" xfId="0" applyFont="1" applyFill="1" applyBorder="1" applyAlignment="1" applyProtection="1">
      <alignment horizontal="right" vertical="center"/>
      <protection/>
    </xf>
    <xf numFmtId="172" fontId="18" fillId="0" borderId="37" xfId="0" applyNumberFormat="1" applyFont="1" applyBorder="1" applyAlignment="1" applyProtection="1">
      <alignment horizontal="center" vertical="center" wrapText="1"/>
      <protection/>
    </xf>
    <xf numFmtId="172" fontId="18" fillId="0" borderId="34" xfId="0" applyNumberFormat="1" applyFont="1" applyBorder="1" applyAlignment="1" applyProtection="1">
      <alignment horizontal="center" vertical="center" wrapText="1"/>
      <protection/>
    </xf>
    <xf numFmtId="172" fontId="18" fillId="0" borderId="25" xfId="0" applyNumberFormat="1" applyFont="1" applyBorder="1" applyAlignment="1" applyProtection="1">
      <alignment horizontal="center" vertical="center" wrapText="1"/>
      <protection/>
    </xf>
    <xf numFmtId="0" fontId="19" fillId="0" borderId="70" xfId="0" applyFont="1" applyBorder="1" applyAlignment="1" applyProtection="1">
      <alignment horizontal="center"/>
      <protection/>
    </xf>
    <xf numFmtId="172" fontId="18" fillId="0" borderId="26" xfId="0" applyNumberFormat="1" applyFont="1" applyBorder="1" applyAlignment="1" applyProtection="1">
      <alignment horizontal="center" vertical="center" wrapText="1"/>
      <protection/>
    </xf>
    <xf numFmtId="172" fontId="18" fillId="0" borderId="0" xfId="0" applyNumberFormat="1" applyFont="1" applyBorder="1" applyAlignment="1" applyProtection="1">
      <alignment horizontal="center" vertical="center" wrapText="1"/>
      <protection/>
    </xf>
    <xf numFmtId="172" fontId="18" fillId="0" borderId="20" xfId="0" applyNumberFormat="1" applyFont="1" applyBorder="1" applyAlignment="1" applyProtection="1">
      <alignment horizontal="center" vertical="center" wrapText="1"/>
      <protection/>
    </xf>
    <xf numFmtId="174" fontId="18" fillId="0" borderId="30" xfId="0" applyNumberFormat="1" applyFont="1" applyBorder="1" applyAlignment="1">
      <alignment horizontal="center" vertical="center"/>
    </xf>
    <xf numFmtId="174" fontId="18" fillId="0" borderId="21" xfId="0" applyNumberFormat="1" applyFont="1" applyBorder="1" applyAlignment="1">
      <alignment horizontal="center" vertical="center"/>
    </xf>
    <xf numFmtId="174" fontId="18" fillId="0" borderId="19" xfId="0" applyNumberFormat="1" applyFont="1" applyBorder="1" applyAlignment="1">
      <alignment horizontal="center" vertical="center"/>
    </xf>
    <xf numFmtId="0" fontId="18" fillId="0" borderId="55" xfId="0" applyFont="1" applyBorder="1" applyAlignment="1" applyProtection="1">
      <alignment horizontal="center" vertical="center" wrapText="1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 wrapText="1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9" fillId="55" borderId="71" xfId="0" applyFont="1" applyFill="1" applyBorder="1" applyAlignment="1" applyProtection="1">
      <alignment horizontal="center" vertical="center"/>
      <protection/>
    </xf>
    <xf numFmtId="0" fontId="19" fillId="55" borderId="72" xfId="0" applyFont="1" applyFill="1" applyBorder="1" applyAlignment="1" applyProtection="1">
      <alignment horizontal="center" vertical="center"/>
      <protection/>
    </xf>
    <xf numFmtId="0" fontId="19" fillId="55" borderId="73" xfId="0" applyFont="1" applyFill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55" borderId="31" xfId="0" applyFont="1" applyFill="1" applyBorder="1" applyAlignment="1" applyProtection="1">
      <alignment horizontal="center" vertical="center"/>
      <protection/>
    </xf>
    <xf numFmtId="0" fontId="18" fillId="55" borderId="26" xfId="0" applyNumberFormat="1" applyFont="1" applyFill="1" applyBorder="1" applyAlignment="1">
      <alignment horizontal="center" vertical="center"/>
    </xf>
    <xf numFmtId="20" fontId="19" fillId="55" borderId="31" xfId="0" applyNumberFormat="1" applyFont="1" applyFill="1" applyBorder="1" applyAlignment="1" applyProtection="1">
      <alignment horizontal="center" vertical="center"/>
      <protection locked="0"/>
    </xf>
    <xf numFmtId="20" fontId="19" fillId="55" borderId="37" xfId="0" applyNumberFormat="1" applyFont="1" applyFill="1" applyBorder="1" applyAlignment="1" applyProtection="1">
      <alignment horizontal="center" vertical="center"/>
      <protection locked="0"/>
    </xf>
    <xf numFmtId="20" fontId="18" fillId="55" borderId="27" xfId="0" applyNumberFormat="1" applyFont="1" applyFill="1" applyBorder="1" applyAlignment="1" applyProtection="1">
      <alignment horizontal="center" vertical="center"/>
      <protection hidden="1"/>
    </xf>
    <xf numFmtId="172" fontId="18" fillId="55" borderId="26" xfId="0" applyNumberFormat="1" applyFont="1" applyFill="1" applyBorder="1" applyAlignment="1" applyProtection="1">
      <alignment horizontal="center" vertical="center"/>
      <protection hidden="1"/>
    </xf>
    <xf numFmtId="172" fontId="18" fillId="55" borderId="31" xfId="0" applyNumberFormat="1" applyFont="1" applyFill="1" applyBorder="1" applyAlignment="1" applyProtection="1">
      <alignment horizontal="center" vertical="center"/>
      <protection hidden="1"/>
    </xf>
    <xf numFmtId="172" fontId="18" fillId="55" borderId="37" xfId="0" applyNumberFormat="1" applyFont="1" applyFill="1" applyBorder="1" applyAlignment="1" applyProtection="1">
      <alignment horizontal="center" vertical="center"/>
      <protection hidden="1"/>
    </xf>
    <xf numFmtId="172" fontId="18" fillId="55" borderId="0" xfId="0" applyNumberFormat="1" applyFont="1" applyFill="1" applyBorder="1" applyAlignment="1" applyProtection="1">
      <alignment horizontal="center" vertical="center"/>
      <protection hidden="1"/>
    </xf>
    <xf numFmtId="172" fontId="18" fillId="55" borderId="44" xfId="0" applyNumberFormat="1" applyFont="1" applyFill="1" applyBorder="1" applyAlignment="1" applyProtection="1">
      <alignment horizontal="center" vertical="center"/>
      <protection hidden="1"/>
    </xf>
    <xf numFmtId="172" fontId="18" fillId="55" borderId="45" xfId="0" applyNumberFormat="1" applyFont="1" applyFill="1" applyBorder="1" applyAlignment="1" applyProtection="1">
      <alignment horizontal="center" vertical="center"/>
      <protection hidden="1"/>
    </xf>
    <xf numFmtId="172" fontId="18" fillId="55" borderId="35" xfId="0" applyNumberFormat="1" applyFont="1" applyFill="1" applyBorder="1" applyAlignment="1" applyProtection="1">
      <alignment horizontal="center" vertical="center"/>
      <protection hidden="1"/>
    </xf>
    <xf numFmtId="0" fontId="18" fillId="55" borderId="32" xfId="0" applyFont="1" applyFill="1" applyBorder="1" applyAlignment="1" applyProtection="1">
      <alignment horizontal="center" vertical="center"/>
      <protection/>
    </xf>
    <xf numFmtId="0" fontId="18" fillId="55" borderId="0" xfId="0" applyNumberFormat="1" applyFont="1" applyFill="1" applyBorder="1" applyAlignment="1">
      <alignment horizontal="center" vertical="center"/>
    </xf>
    <xf numFmtId="20" fontId="19" fillId="55" borderId="32" xfId="0" applyNumberFormat="1" applyFont="1" applyFill="1" applyBorder="1" applyAlignment="1" applyProtection="1">
      <alignment horizontal="center" vertical="center"/>
      <protection locked="0"/>
    </xf>
    <xf numFmtId="20" fontId="19" fillId="55" borderId="34" xfId="0" applyNumberFormat="1" applyFont="1" applyFill="1" applyBorder="1" applyAlignment="1" applyProtection="1">
      <alignment horizontal="center" vertical="center"/>
      <protection locked="0"/>
    </xf>
    <xf numFmtId="20" fontId="18" fillId="55" borderId="28" xfId="0" applyNumberFormat="1" applyFont="1" applyFill="1" applyBorder="1" applyAlignment="1" applyProtection="1">
      <alignment horizontal="center" vertical="center"/>
      <protection hidden="1"/>
    </xf>
    <xf numFmtId="172" fontId="18" fillId="55" borderId="32" xfId="0" applyNumberFormat="1" applyFont="1" applyFill="1" applyBorder="1" applyAlignment="1" applyProtection="1">
      <alignment horizontal="center" vertical="center"/>
      <protection hidden="1"/>
    </xf>
    <xf numFmtId="172" fontId="18" fillId="55" borderId="34" xfId="0" applyNumberFormat="1" applyFont="1" applyFill="1" applyBorder="1" applyAlignment="1" applyProtection="1">
      <alignment horizontal="center" vertical="center"/>
      <protection hidden="1"/>
    </xf>
    <xf numFmtId="172" fontId="18" fillId="55" borderId="74" xfId="0" applyNumberFormat="1" applyFont="1" applyFill="1" applyBorder="1" applyAlignment="1" applyProtection="1">
      <alignment horizontal="center" vertical="center"/>
      <protection hidden="1"/>
    </xf>
    <xf numFmtId="172" fontId="18" fillId="55" borderId="33" xfId="0" applyNumberFormat="1" applyFont="1" applyFill="1" applyBorder="1" applyAlignment="1" applyProtection="1">
      <alignment horizontal="center" vertical="center"/>
      <protection hidden="1"/>
    </xf>
    <xf numFmtId="0" fontId="18" fillId="55" borderId="38" xfId="0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>
      <alignment horizontal="center" vertical="center"/>
    </xf>
    <xf numFmtId="20" fontId="19" fillId="55" borderId="38" xfId="0" applyNumberFormat="1" applyFont="1" applyFill="1" applyBorder="1" applyAlignment="1" applyProtection="1">
      <alignment horizontal="center" vertical="center"/>
      <protection locked="0"/>
    </xf>
    <xf numFmtId="20" fontId="19" fillId="55" borderId="25" xfId="0" applyNumberFormat="1" applyFont="1" applyFill="1" applyBorder="1" applyAlignment="1" applyProtection="1">
      <alignment horizontal="center" vertical="center"/>
      <protection locked="0"/>
    </xf>
    <xf numFmtId="20" fontId="18" fillId="55" borderId="29" xfId="0" applyNumberFormat="1" applyFont="1" applyFill="1" applyBorder="1" applyAlignment="1" applyProtection="1">
      <alignment horizontal="center" vertical="center"/>
      <protection hidden="1"/>
    </xf>
    <xf numFmtId="172" fontId="18" fillId="55" borderId="20" xfId="0" applyNumberFormat="1" applyFont="1" applyFill="1" applyBorder="1" applyAlignment="1" applyProtection="1">
      <alignment horizontal="center" vertical="center"/>
      <protection hidden="1"/>
    </xf>
    <xf numFmtId="172" fontId="18" fillId="55" borderId="38" xfId="0" applyNumberFormat="1" applyFont="1" applyFill="1" applyBorder="1" applyAlignment="1" applyProtection="1">
      <alignment horizontal="center" vertical="center"/>
      <protection hidden="1"/>
    </xf>
    <xf numFmtId="172" fontId="18" fillId="55" borderId="24" xfId="0" applyNumberFormat="1" applyFont="1" applyFill="1" applyBorder="1" applyAlignment="1" applyProtection="1">
      <alignment horizontal="center" vertical="center"/>
      <protection hidden="1"/>
    </xf>
    <xf numFmtId="172" fontId="18" fillId="55" borderId="25" xfId="0" applyNumberFormat="1" applyFont="1" applyFill="1" applyBorder="1" applyAlignment="1" applyProtection="1">
      <alignment horizontal="center" vertical="center"/>
      <protection hidden="1"/>
    </xf>
    <xf numFmtId="172" fontId="18" fillId="55" borderId="23" xfId="0" applyNumberFormat="1" applyFont="1" applyFill="1" applyBorder="1" applyAlignment="1" applyProtection="1">
      <alignment horizontal="center" vertical="center"/>
      <protection hidden="1"/>
    </xf>
    <xf numFmtId="172" fontId="18" fillId="56" borderId="22" xfId="0" applyNumberFormat="1" applyFont="1" applyFill="1" applyBorder="1" applyAlignment="1" applyProtection="1">
      <alignment horizontal="center" vertical="center"/>
      <protection hidden="1"/>
    </xf>
    <xf numFmtId="20" fontId="19" fillId="55" borderId="46" xfId="0" applyNumberFormat="1" applyFont="1" applyFill="1" applyBorder="1" applyAlignment="1" applyProtection="1">
      <alignment horizontal="center" vertical="center"/>
      <protection locked="0"/>
    </xf>
    <xf numFmtId="20" fontId="19" fillId="55" borderId="26" xfId="0" applyNumberFormat="1" applyFont="1" applyFill="1" applyBorder="1" applyAlignment="1" applyProtection="1">
      <alignment horizontal="center" vertical="center"/>
      <protection locked="0"/>
    </xf>
    <xf numFmtId="172" fontId="18" fillId="55" borderId="46" xfId="0" applyNumberFormat="1" applyFont="1" applyFill="1" applyBorder="1" applyAlignment="1" applyProtection="1">
      <alignment horizontal="center" vertical="center"/>
      <protection hidden="1"/>
    </xf>
    <xf numFmtId="172" fontId="18" fillId="55" borderId="47" xfId="0" applyNumberFormat="1" applyFont="1" applyFill="1" applyBorder="1" applyAlignment="1" applyProtection="1">
      <alignment horizontal="center" vertical="center"/>
      <protection hidden="1"/>
    </xf>
    <xf numFmtId="0" fontId="18" fillId="55" borderId="33" xfId="0" applyFont="1" applyFill="1" applyBorder="1" applyAlignment="1" applyProtection="1">
      <alignment horizontal="center" vertical="center"/>
      <protection/>
    </xf>
    <xf numFmtId="20" fontId="19" fillId="55" borderId="33" xfId="0" applyNumberFormat="1" applyFont="1" applyFill="1" applyBorder="1" applyAlignment="1" applyProtection="1">
      <alignment horizontal="center" vertical="center"/>
      <protection locked="0"/>
    </xf>
    <xf numFmtId="172" fontId="18" fillId="55" borderId="28" xfId="0" applyNumberFormat="1" applyFont="1" applyFill="1" applyBorder="1" applyAlignment="1" applyProtection="1">
      <alignment horizontal="center" vertical="center"/>
      <protection hidden="1"/>
    </xf>
    <xf numFmtId="172" fontId="18" fillId="55" borderId="36" xfId="0" applyNumberFormat="1" applyFont="1" applyFill="1" applyBorder="1" applyAlignment="1" applyProtection="1">
      <alignment horizontal="center" vertical="center"/>
      <protection hidden="1"/>
    </xf>
    <xf numFmtId="0" fontId="18" fillId="20" borderId="0" xfId="0" applyFont="1" applyFill="1" applyBorder="1" applyAlignment="1" applyProtection="1">
      <alignment horizontal="center" vertical="center"/>
      <protection/>
    </xf>
    <xf numFmtId="172" fontId="18" fillId="55" borderId="27" xfId="0" applyNumberFormat="1" applyFont="1" applyFill="1" applyBorder="1" applyAlignment="1" applyProtection="1">
      <alignment horizontal="center" vertical="center"/>
      <protection hidden="1"/>
    </xf>
    <xf numFmtId="172" fontId="18" fillId="55" borderId="29" xfId="0" applyNumberFormat="1" applyFont="1" applyFill="1" applyBorder="1" applyAlignment="1" applyProtection="1">
      <alignment horizontal="center" vertical="center"/>
      <protection hidden="1"/>
    </xf>
    <xf numFmtId="0" fontId="18" fillId="55" borderId="27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center"/>
    </xf>
    <xf numFmtId="0" fontId="18" fillId="55" borderId="28" xfId="0" applyFont="1" applyFill="1" applyBorder="1" applyAlignment="1" applyProtection="1">
      <alignment horizontal="center" vertical="center"/>
      <protection/>
    </xf>
    <xf numFmtId="0" fontId="18" fillId="55" borderId="29" xfId="0" applyNumberFormat="1" applyFont="1" applyFill="1" applyBorder="1" applyAlignment="1">
      <alignment horizontal="center" vertical="center"/>
    </xf>
    <xf numFmtId="20" fontId="19" fillId="55" borderId="0" xfId="0" applyNumberFormat="1" applyFont="1" applyFill="1" applyBorder="1" applyAlignment="1" applyProtection="1">
      <alignment horizontal="center" vertical="center"/>
      <protection locked="0"/>
    </xf>
    <xf numFmtId="20" fontId="19" fillId="56" borderId="39" xfId="0" applyNumberFormat="1" applyFont="1" applyFill="1" applyBorder="1" applyAlignment="1" applyProtection="1">
      <alignment horizontal="center" vertical="center"/>
      <protection locked="0"/>
    </xf>
    <xf numFmtId="20" fontId="19" fillId="55" borderId="24" xfId="0" applyNumberFormat="1" applyFont="1" applyFill="1" applyBorder="1" applyAlignment="1" applyProtection="1">
      <alignment horizontal="center" vertical="center"/>
      <protection locked="0"/>
    </xf>
    <xf numFmtId="0" fontId="18" fillId="55" borderId="46" xfId="0" applyFont="1" applyFill="1" applyBorder="1" applyAlignment="1" applyProtection="1">
      <alignment horizontal="center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 [0]" xfId="89"/>
    <cellStyle name="Texto de Aviso" xfId="90"/>
    <cellStyle name="Texto Explicativo" xfId="91"/>
    <cellStyle name="Title" xfId="92"/>
    <cellStyle name="Título" xfId="93"/>
    <cellStyle name="Título 1" xfId="94"/>
    <cellStyle name="Título 2" xfId="95"/>
    <cellStyle name="Título 3" xfId="96"/>
    <cellStyle name="Título 4" xfId="97"/>
    <cellStyle name="Total" xfId="98"/>
    <cellStyle name="Comma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22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40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158" t="s">
        <v>0</v>
      </c>
      <c r="C8" s="165" t="s">
        <v>1</v>
      </c>
      <c r="D8" s="166"/>
      <c r="E8" s="194"/>
      <c r="F8" s="165" t="s">
        <v>2</v>
      </c>
      <c r="G8" s="166"/>
      <c r="H8" s="167"/>
      <c r="I8" s="182" t="s">
        <v>21</v>
      </c>
      <c r="J8" s="178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159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143" t="s">
        <v>29</v>
      </c>
      <c r="I9" s="183"/>
      <c r="J9" s="179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160"/>
      <c r="C10" s="152"/>
      <c r="D10" s="186"/>
      <c r="E10" s="154"/>
      <c r="F10" s="156"/>
      <c r="G10" s="186"/>
      <c r="H10" s="144"/>
      <c r="I10" s="184"/>
      <c r="J10" s="144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80" t="s">
        <v>36</v>
      </c>
      <c r="B11" s="46">
        <v>1</v>
      </c>
      <c r="C11" s="97">
        <v>1752</v>
      </c>
      <c r="D11" s="100">
        <v>0</v>
      </c>
      <c r="E11" s="51">
        <f>IF(D11&gt;C11,SUM(D11-C11),$H$7)</f>
        <v>0</v>
      </c>
      <c r="F11" s="97">
        <v>0</v>
      </c>
      <c r="G11" s="100">
        <v>0</v>
      </c>
      <c r="H11" s="47">
        <f aca="true" t="shared" si="0" ref="H11:H41">IF(G11&gt;F11,SUM(G11-F11),$H$7)</f>
        <v>0</v>
      </c>
      <c r="I11" s="114">
        <f>IF(AND(D11&gt;$H$7,F11&gt;$H$7),F11-D11,$H$7)</f>
        <v>0</v>
      </c>
      <c r="J11" s="115">
        <f>IF(AND(C11&gt;$H$7,D11=$H$7,F11=$H$7,G11&gt;$H$7),H11-C11,E11+H11)</f>
        <v>0</v>
      </c>
      <c r="K11" s="49">
        <f aca="true" t="shared" si="1" ref="K11:K41">IF(OR(A11="SÁBADO",A11="DOMINGO",A11="FERIADO"),$H$7,IF(J11&gt;=$O$7,$L$7,IF(AND(J11&lt;=$O$7,J11&gt;$M$7),J11-$M$7,$H$7)))</f>
        <v>0</v>
      </c>
      <c r="L11" s="49" t="str">
        <f aca="true" t="shared" si="2" ref="L11:L41">IF(P11&lt;=0,"0:00",J11-$O$7)</f>
        <v>0:00</v>
      </c>
      <c r="M11" s="116">
        <f aca="true" t="shared" si="3" ref="M11:M41">IF(A11="SÁBADO",J11,IF(A11="DOMINGO",J11,IF(A11="FERIADO",J11,L11)))</f>
        <v>0</v>
      </c>
      <c r="N11" s="117">
        <f aca="true" t="shared" si="4" ref="N11:N41">IF(R11&lt;$H$7,$H$7,IF(AND(J11&gt;=$O$7,I11&lt;=$I$7),R11,M11))</f>
        <v>0</v>
      </c>
      <c r="O11" s="92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227" t="s">
        <v>12</v>
      </c>
      <c r="B12" s="228">
        <v>2</v>
      </c>
      <c r="C12" s="229">
        <v>0</v>
      </c>
      <c r="D12" s="230">
        <v>0</v>
      </c>
      <c r="E12" s="231">
        <f>IF(D12&gt;C12,SUM(D12-C12),$H$7)</f>
        <v>0</v>
      </c>
      <c r="F12" s="229">
        <v>0</v>
      </c>
      <c r="G12" s="230">
        <v>0</v>
      </c>
      <c r="H12" s="223">
        <f t="shared" si="0"/>
        <v>0</v>
      </c>
      <c r="I12" s="232">
        <f aca="true" t="shared" si="8" ref="I12:I41">IF(AND(D12&gt;$H$7,F12&gt;$H$7),F12-D12,$H$7)</f>
        <v>0</v>
      </c>
      <c r="J12" s="233">
        <f>IF(AND(C12&gt;$H$7,D12=$H$7,F12=$H$7,G12&gt;$H$7),H12-C12,E12+H12)</f>
        <v>0</v>
      </c>
      <c r="K12" s="223">
        <f t="shared" si="1"/>
        <v>0</v>
      </c>
      <c r="L12" s="223" t="str">
        <f t="shared" si="2"/>
        <v>0:00</v>
      </c>
      <c r="M12" s="233" t="str">
        <f t="shared" si="3"/>
        <v>0:00</v>
      </c>
      <c r="N12" s="223">
        <f t="shared" si="4"/>
        <v>0</v>
      </c>
      <c r="O12" s="226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2" t="s">
        <v>13</v>
      </c>
      <c r="B13" s="66">
        <v>3</v>
      </c>
      <c r="C13" s="99">
        <v>0</v>
      </c>
      <c r="D13" s="102">
        <v>0</v>
      </c>
      <c r="E13" s="67">
        <f>IF(D13&gt;C13,SUM(D13-C13),$H$7)</f>
        <v>0</v>
      </c>
      <c r="F13" s="99">
        <v>0</v>
      </c>
      <c r="G13" s="102">
        <v>0</v>
      </c>
      <c r="H13" s="69">
        <f>IF(G13&gt;F13,SUM(G13-F13),$H$7)</f>
        <v>0</v>
      </c>
      <c r="I13" s="87">
        <f t="shared" si="8"/>
        <v>0</v>
      </c>
      <c r="J13" s="90">
        <f>IF(AND(C13&gt;$H$7,D13=$H$7,F13=$H$7,G13&gt;$H$7),H13-C13,E13+H13)</f>
        <v>0</v>
      </c>
      <c r="K13" s="69">
        <f t="shared" si="1"/>
        <v>0</v>
      </c>
      <c r="L13" s="69" t="str">
        <f t="shared" si="2"/>
        <v>0:00</v>
      </c>
      <c r="M13" s="90" t="str">
        <f t="shared" si="3"/>
        <v>0:00</v>
      </c>
      <c r="N13" s="69">
        <f t="shared" si="4"/>
        <v>0</v>
      </c>
      <c r="O13" s="93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27" t="s">
        <v>14</v>
      </c>
      <c r="B14" s="19">
        <v>4</v>
      </c>
      <c r="C14" s="229">
        <v>0</v>
      </c>
      <c r="D14" s="230">
        <v>0</v>
      </c>
      <c r="E14" s="231">
        <f aca="true" t="shared" si="11" ref="E14:E41">IF(D14&gt;C14,SUM(D14-C14),$H$7)</f>
        <v>0</v>
      </c>
      <c r="F14" s="229">
        <v>0</v>
      </c>
      <c r="G14" s="230">
        <v>0</v>
      </c>
      <c r="H14" s="223">
        <f t="shared" si="0"/>
        <v>0</v>
      </c>
      <c r="I14" s="232">
        <f t="shared" si="8"/>
        <v>0</v>
      </c>
      <c r="J14" s="233">
        <f aca="true" t="shared" si="12" ref="J14:J41">IF(AND(C14&gt;$H$7,D14=$H$7,F14=$H$7,G14&gt;$H$7),H14-C14,E14+H14)</f>
        <v>0</v>
      </c>
      <c r="K14" s="223">
        <f t="shared" si="1"/>
        <v>0</v>
      </c>
      <c r="L14" s="223" t="str">
        <f t="shared" si="2"/>
        <v>0:00</v>
      </c>
      <c r="M14" s="233" t="str">
        <f t="shared" si="3"/>
        <v>0:00</v>
      </c>
      <c r="N14" s="223">
        <f t="shared" si="4"/>
        <v>0</v>
      </c>
      <c r="O14" s="226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2" t="s">
        <v>15</v>
      </c>
      <c r="B15" s="66">
        <v>5</v>
      </c>
      <c r="C15" s="99">
        <v>0</v>
      </c>
      <c r="D15" s="102">
        <v>0</v>
      </c>
      <c r="E15" s="67">
        <f t="shared" si="11"/>
        <v>0</v>
      </c>
      <c r="F15" s="99">
        <v>0</v>
      </c>
      <c r="G15" s="102">
        <v>0</v>
      </c>
      <c r="H15" s="69">
        <f t="shared" si="0"/>
        <v>0</v>
      </c>
      <c r="I15" s="87">
        <f t="shared" si="8"/>
        <v>0</v>
      </c>
      <c r="J15" s="90">
        <f t="shared" si="12"/>
        <v>0</v>
      </c>
      <c r="K15" s="69">
        <f t="shared" si="1"/>
        <v>0</v>
      </c>
      <c r="L15" s="69" t="str">
        <f t="shared" si="2"/>
        <v>0:00</v>
      </c>
      <c r="M15" s="90" t="str">
        <f t="shared" si="3"/>
        <v>0:00</v>
      </c>
      <c r="N15" s="69">
        <f t="shared" si="4"/>
        <v>0</v>
      </c>
      <c r="O15" s="93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27" t="s">
        <v>16</v>
      </c>
      <c r="B16" s="228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30">
        <v>0</v>
      </c>
      <c r="H16" s="223">
        <f t="shared" si="0"/>
        <v>0</v>
      </c>
      <c r="I16" s="232">
        <f t="shared" si="8"/>
        <v>0</v>
      </c>
      <c r="J16" s="233">
        <f t="shared" si="12"/>
        <v>0</v>
      </c>
      <c r="K16" s="223">
        <f t="shared" si="1"/>
        <v>0</v>
      </c>
      <c r="L16" s="223" t="str">
        <f t="shared" si="2"/>
        <v>0:00</v>
      </c>
      <c r="M16" s="233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1" t="s">
        <v>10</v>
      </c>
      <c r="B17" s="45">
        <v>7</v>
      </c>
      <c r="C17" s="98">
        <v>0</v>
      </c>
      <c r="D17" s="101">
        <v>0</v>
      </c>
      <c r="E17" s="52">
        <f t="shared" si="11"/>
        <v>0</v>
      </c>
      <c r="F17" s="98">
        <v>0</v>
      </c>
      <c r="G17" s="101">
        <v>0</v>
      </c>
      <c r="H17" s="49">
        <f t="shared" si="0"/>
        <v>0</v>
      </c>
      <c r="I17" s="86">
        <f t="shared" si="8"/>
        <v>0</v>
      </c>
      <c r="J17" s="91">
        <f t="shared" si="12"/>
        <v>0</v>
      </c>
      <c r="K17" s="49">
        <f t="shared" si="1"/>
        <v>0</v>
      </c>
      <c r="L17" s="49" t="str">
        <f t="shared" si="2"/>
        <v>0:00</v>
      </c>
      <c r="M17" s="91">
        <f t="shared" si="3"/>
        <v>0</v>
      </c>
      <c r="N17" s="4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1" t="s">
        <v>11</v>
      </c>
      <c r="B18" s="45">
        <v>8</v>
      </c>
      <c r="C18" s="98">
        <v>0</v>
      </c>
      <c r="D18" s="101">
        <v>0</v>
      </c>
      <c r="E18" s="52">
        <f t="shared" si="11"/>
        <v>0</v>
      </c>
      <c r="F18" s="98">
        <v>0</v>
      </c>
      <c r="G18" s="101">
        <v>0</v>
      </c>
      <c r="H18" s="49">
        <f t="shared" si="0"/>
        <v>0</v>
      </c>
      <c r="I18" s="86">
        <f t="shared" si="8"/>
        <v>0</v>
      </c>
      <c r="J18" s="91">
        <f t="shared" si="12"/>
        <v>0</v>
      </c>
      <c r="K18" s="49">
        <f t="shared" si="1"/>
        <v>0</v>
      </c>
      <c r="L18" s="49" t="str">
        <f t="shared" si="2"/>
        <v>0:00</v>
      </c>
      <c r="M18" s="91">
        <f t="shared" si="3"/>
        <v>0</v>
      </c>
      <c r="N18" s="4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227" t="s">
        <v>12</v>
      </c>
      <c r="B19" s="228">
        <v>9</v>
      </c>
      <c r="C19" s="229">
        <v>0</v>
      </c>
      <c r="D19" s="230">
        <v>0</v>
      </c>
      <c r="E19" s="231">
        <f t="shared" si="11"/>
        <v>0</v>
      </c>
      <c r="F19" s="229">
        <v>0</v>
      </c>
      <c r="G19" s="230">
        <v>0</v>
      </c>
      <c r="H19" s="223">
        <f t="shared" si="0"/>
        <v>0</v>
      </c>
      <c r="I19" s="232">
        <f t="shared" si="8"/>
        <v>0</v>
      </c>
      <c r="J19" s="233">
        <f t="shared" si="12"/>
        <v>0</v>
      </c>
      <c r="K19" s="223">
        <f t="shared" si="1"/>
        <v>0</v>
      </c>
      <c r="L19" s="223" t="str">
        <f t="shared" si="2"/>
        <v>0:00</v>
      </c>
      <c r="M19" s="233" t="str">
        <f t="shared" si="3"/>
        <v>0:00</v>
      </c>
      <c r="N19" s="223">
        <f t="shared" si="4"/>
        <v>0</v>
      </c>
      <c r="O19" s="226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2" t="s">
        <v>13</v>
      </c>
      <c r="B20" s="66">
        <v>10</v>
      </c>
      <c r="C20" s="99">
        <v>0</v>
      </c>
      <c r="D20" s="102">
        <v>0</v>
      </c>
      <c r="E20" s="67">
        <f t="shared" si="11"/>
        <v>0</v>
      </c>
      <c r="F20" s="99">
        <v>0</v>
      </c>
      <c r="G20" s="102">
        <v>0</v>
      </c>
      <c r="H20" s="69">
        <f t="shared" si="0"/>
        <v>0</v>
      </c>
      <c r="I20" s="87">
        <f t="shared" si="8"/>
        <v>0</v>
      </c>
      <c r="J20" s="90">
        <f t="shared" si="12"/>
        <v>0</v>
      </c>
      <c r="K20" s="69">
        <f t="shared" si="1"/>
        <v>0</v>
      </c>
      <c r="L20" s="69" t="str">
        <f t="shared" si="2"/>
        <v>0:00</v>
      </c>
      <c r="M20" s="90" t="str">
        <f t="shared" si="3"/>
        <v>0:00</v>
      </c>
      <c r="N20" s="69">
        <f t="shared" si="4"/>
        <v>0</v>
      </c>
      <c r="O20" s="93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27" t="s">
        <v>14</v>
      </c>
      <c r="B21" s="228">
        <v>11</v>
      </c>
      <c r="C21" s="229">
        <v>0</v>
      </c>
      <c r="D21" s="230">
        <v>0</v>
      </c>
      <c r="E21" s="231">
        <f t="shared" si="11"/>
        <v>0</v>
      </c>
      <c r="F21" s="229">
        <v>0</v>
      </c>
      <c r="G21" s="230">
        <v>0</v>
      </c>
      <c r="H21" s="223">
        <f t="shared" si="0"/>
        <v>0</v>
      </c>
      <c r="I21" s="232">
        <f t="shared" si="8"/>
        <v>0</v>
      </c>
      <c r="J21" s="233">
        <f t="shared" si="12"/>
        <v>0</v>
      </c>
      <c r="K21" s="223">
        <f t="shared" si="1"/>
        <v>0</v>
      </c>
      <c r="L21" s="223" t="str">
        <f t="shared" si="2"/>
        <v>0:00</v>
      </c>
      <c r="M21" s="233" t="str">
        <f t="shared" si="3"/>
        <v>0:00</v>
      </c>
      <c r="N21" s="223">
        <f t="shared" si="4"/>
        <v>0</v>
      </c>
      <c r="O21" s="226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2" t="s">
        <v>15</v>
      </c>
      <c r="B22" s="66">
        <v>12</v>
      </c>
      <c r="C22" s="99">
        <v>0</v>
      </c>
      <c r="D22" s="102">
        <v>0</v>
      </c>
      <c r="E22" s="67">
        <f t="shared" si="11"/>
        <v>0</v>
      </c>
      <c r="F22" s="99">
        <v>0</v>
      </c>
      <c r="G22" s="102">
        <v>0</v>
      </c>
      <c r="H22" s="69">
        <f t="shared" si="0"/>
        <v>0</v>
      </c>
      <c r="I22" s="87">
        <f t="shared" si="8"/>
        <v>0</v>
      </c>
      <c r="J22" s="90">
        <f t="shared" si="12"/>
        <v>0</v>
      </c>
      <c r="K22" s="69">
        <f t="shared" si="1"/>
        <v>0</v>
      </c>
      <c r="L22" s="69" t="str">
        <f t="shared" si="2"/>
        <v>0:00</v>
      </c>
      <c r="M22" s="90" t="str">
        <f t="shared" si="3"/>
        <v>0:00</v>
      </c>
      <c r="N22" s="69">
        <f t="shared" si="4"/>
        <v>0</v>
      </c>
      <c r="O22" s="93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27" t="s">
        <v>16</v>
      </c>
      <c r="B23" s="228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30">
        <v>0</v>
      </c>
      <c r="H23" s="223">
        <f t="shared" si="0"/>
        <v>0</v>
      </c>
      <c r="I23" s="232">
        <f t="shared" si="8"/>
        <v>0</v>
      </c>
      <c r="J23" s="233">
        <f t="shared" si="12"/>
        <v>0</v>
      </c>
      <c r="K23" s="223">
        <f t="shared" si="1"/>
        <v>0</v>
      </c>
      <c r="L23" s="223" t="str">
        <f t="shared" si="2"/>
        <v>0:00</v>
      </c>
      <c r="M23" s="233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1" t="s">
        <v>10</v>
      </c>
      <c r="B24" s="45">
        <v>14</v>
      </c>
      <c r="C24" s="98">
        <v>0</v>
      </c>
      <c r="D24" s="101">
        <v>0</v>
      </c>
      <c r="E24" s="52">
        <f t="shared" si="11"/>
        <v>0</v>
      </c>
      <c r="F24" s="98">
        <v>0</v>
      </c>
      <c r="G24" s="101">
        <v>0</v>
      </c>
      <c r="H24" s="49">
        <f t="shared" si="0"/>
        <v>0</v>
      </c>
      <c r="I24" s="86">
        <f t="shared" si="8"/>
        <v>0</v>
      </c>
      <c r="J24" s="91">
        <f t="shared" si="12"/>
        <v>0</v>
      </c>
      <c r="K24" s="49">
        <f t="shared" si="1"/>
        <v>0</v>
      </c>
      <c r="L24" s="49" t="str">
        <f t="shared" si="2"/>
        <v>0:00</v>
      </c>
      <c r="M24" s="91">
        <f t="shared" si="3"/>
        <v>0</v>
      </c>
      <c r="N24" s="4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1" t="s">
        <v>11</v>
      </c>
      <c r="B25" s="45">
        <v>15</v>
      </c>
      <c r="C25" s="98">
        <v>0</v>
      </c>
      <c r="D25" s="101">
        <v>0</v>
      </c>
      <c r="E25" s="52">
        <f t="shared" si="11"/>
        <v>0</v>
      </c>
      <c r="F25" s="98">
        <v>0</v>
      </c>
      <c r="G25" s="101">
        <v>0</v>
      </c>
      <c r="H25" s="49">
        <f t="shared" si="0"/>
        <v>0</v>
      </c>
      <c r="I25" s="86">
        <f t="shared" si="8"/>
        <v>0</v>
      </c>
      <c r="J25" s="91">
        <f t="shared" si="12"/>
        <v>0</v>
      </c>
      <c r="K25" s="49">
        <f t="shared" si="1"/>
        <v>0</v>
      </c>
      <c r="L25" s="49" t="str">
        <f t="shared" si="2"/>
        <v>0:00</v>
      </c>
      <c r="M25" s="91">
        <f t="shared" si="3"/>
        <v>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227" t="s">
        <v>12</v>
      </c>
      <c r="B26" s="228">
        <v>16</v>
      </c>
      <c r="C26" s="229">
        <v>0</v>
      </c>
      <c r="D26" s="230">
        <v>0</v>
      </c>
      <c r="E26" s="231">
        <f t="shared" si="11"/>
        <v>0</v>
      </c>
      <c r="F26" s="229">
        <v>0</v>
      </c>
      <c r="G26" s="230">
        <v>0</v>
      </c>
      <c r="H26" s="223">
        <f t="shared" si="0"/>
        <v>0</v>
      </c>
      <c r="I26" s="232">
        <f t="shared" si="8"/>
        <v>0</v>
      </c>
      <c r="J26" s="233">
        <f t="shared" si="12"/>
        <v>0</v>
      </c>
      <c r="K26" s="223">
        <f t="shared" si="1"/>
        <v>0</v>
      </c>
      <c r="L26" s="223" t="str">
        <f t="shared" si="2"/>
        <v>0:00</v>
      </c>
      <c r="M26" s="233" t="str">
        <f t="shared" si="3"/>
        <v>0:00</v>
      </c>
      <c r="N26" s="223">
        <f t="shared" si="4"/>
        <v>0</v>
      </c>
      <c r="O26" s="226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2" t="s">
        <v>13</v>
      </c>
      <c r="B27" s="66">
        <v>17</v>
      </c>
      <c r="C27" s="99">
        <v>0</v>
      </c>
      <c r="D27" s="102">
        <v>0</v>
      </c>
      <c r="E27" s="67">
        <f t="shared" si="11"/>
        <v>0</v>
      </c>
      <c r="F27" s="99">
        <v>0</v>
      </c>
      <c r="G27" s="102">
        <v>0</v>
      </c>
      <c r="H27" s="69">
        <f t="shared" si="0"/>
        <v>0</v>
      </c>
      <c r="I27" s="87">
        <f t="shared" si="8"/>
        <v>0</v>
      </c>
      <c r="J27" s="90">
        <f t="shared" si="12"/>
        <v>0</v>
      </c>
      <c r="K27" s="69">
        <f t="shared" si="1"/>
        <v>0</v>
      </c>
      <c r="L27" s="69" t="str">
        <f t="shared" si="2"/>
        <v>0:00</v>
      </c>
      <c r="M27" s="90" t="str">
        <f t="shared" si="3"/>
        <v>0:00</v>
      </c>
      <c r="N27" s="69">
        <f t="shared" si="4"/>
        <v>0</v>
      </c>
      <c r="O27" s="93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27" t="s">
        <v>14</v>
      </c>
      <c r="B28" s="228">
        <v>18</v>
      </c>
      <c r="C28" s="229">
        <v>0</v>
      </c>
      <c r="D28" s="230">
        <v>0</v>
      </c>
      <c r="E28" s="231">
        <f t="shared" si="11"/>
        <v>0</v>
      </c>
      <c r="F28" s="229">
        <v>0</v>
      </c>
      <c r="G28" s="230">
        <v>0</v>
      </c>
      <c r="H28" s="223">
        <f t="shared" si="0"/>
        <v>0</v>
      </c>
      <c r="I28" s="232">
        <f t="shared" si="8"/>
        <v>0</v>
      </c>
      <c r="J28" s="233">
        <f t="shared" si="12"/>
        <v>0</v>
      </c>
      <c r="K28" s="223">
        <f t="shared" si="1"/>
        <v>0</v>
      </c>
      <c r="L28" s="223" t="str">
        <f t="shared" si="2"/>
        <v>0:00</v>
      </c>
      <c r="M28" s="233" t="str">
        <f t="shared" si="3"/>
        <v>0:00</v>
      </c>
      <c r="N28" s="223">
        <f t="shared" si="4"/>
        <v>0</v>
      </c>
      <c r="O28" s="226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2" t="s">
        <v>15</v>
      </c>
      <c r="B29" s="66">
        <v>19</v>
      </c>
      <c r="C29" s="99">
        <v>0</v>
      </c>
      <c r="D29" s="102">
        <v>0</v>
      </c>
      <c r="E29" s="67">
        <f t="shared" si="11"/>
        <v>0</v>
      </c>
      <c r="F29" s="99">
        <v>0</v>
      </c>
      <c r="G29" s="102">
        <v>0</v>
      </c>
      <c r="H29" s="69">
        <f t="shared" si="0"/>
        <v>0</v>
      </c>
      <c r="I29" s="87">
        <f t="shared" si="8"/>
        <v>0</v>
      </c>
      <c r="J29" s="90">
        <f t="shared" si="12"/>
        <v>0</v>
      </c>
      <c r="K29" s="69">
        <f t="shared" si="1"/>
        <v>0</v>
      </c>
      <c r="L29" s="69" t="str">
        <f t="shared" si="2"/>
        <v>0:00</v>
      </c>
      <c r="M29" s="90" t="str">
        <f t="shared" si="3"/>
        <v>0:00</v>
      </c>
      <c r="N29" s="69">
        <f t="shared" si="4"/>
        <v>0</v>
      </c>
      <c r="O29" s="93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27" t="s">
        <v>16</v>
      </c>
      <c r="B30" s="228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30">
        <v>0</v>
      </c>
      <c r="H30" s="223">
        <f t="shared" si="0"/>
        <v>0</v>
      </c>
      <c r="I30" s="232">
        <f t="shared" si="8"/>
        <v>0</v>
      </c>
      <c r="J30" s="233">
        <f t="shared" si="12"/>
        <v>0</v>
      </c>
      <c r="K30" s="223">
        <f t="shared" si="1"/>
        <v>0</v>
      </c>
      <c r="L30" s="223" t="str">
        <f t="shared" si="2"/>
        <v>0:00</v>
      </c>
      <c r="M30" s="233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1" t="s">
        <v>10</v>
      </c>
      <c r="B31" s="45">
        <v>21</v>
      </c>
      <c r="C31" s="98">
        <v>0</v>
      </c>
      <c r="D31" s="101">
        <v>0</v>
      </c>
      <c r="E31" s="52">
        <f t="shared" si="11"/>
        <v>0</v>
      </c>
      <c r="F31" s="98">
        <v>0</v>
      </c>
      <c r="G31" s="101">
        <v>0</v>
      </c>
      <c r="H31" s="49">
        <f t="shared" si="0"/>
        <v>0</v>
      </c>
      <c r="I31" s="86">
        <f t="shared" si="8"/>
        <v>0</v>
      </c>
      <c r="J31" s="91">
        <f t="shared" si="12"/>
        <v>0</v>
      </c>
      <c r="K31" s="49">
        <f t="shared" si="1"/>
        <v>0</v>
      </c>
      <c r="L31" s="49" t="str">
        <f t="shared" si="2"/>
        <v>0:00</v>
      </c>
      <c r="M31" s="91">
        <f t="shared" si="3"/>
        <v>0</v>
      </c>
      <c r="N31" s="4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1" t="s">
        <v>11</v>
      </c>
      <c r="B32" s="45">
        <v>22</v>
      </c>
      <c r="C32" s="98">
        <v>0</v>
      </c>
      <c r="D32" s="101">
        <v>0</v>
      </c>
      <c r="E32" s="52">
        <f t="shared" si="11"/>
        <v>0</v>
      </c>
      <c r="F32" s="98">
        <v>0</v>
      </c>
      <c r="G32" s="101">
        <v>0</v>
      </c>
      <c r="H32" s="49">
        <f t="shared" si="0"/>
        <v>0</v>
      </c>
      <c r="I32" s="86">
        <f t="shared" si="8"/>
        <v>0</v>
      </c>
      <c r="J32" s="91">
        <f t="shared" si="12"/>
        <v>0</v>
      </c>
      <c r="K32" s="49">
        <f t="shared" si="1"/>
        <v>0</v>
      </c>
      <c r="L32" s="49" t="str">
        <f t="shared" si="2"/>
        <v>0:00</v>
      </c>
      <c r="M32" s="91">
        <f t="shared" si="3"/>
        <v>0</v>
      </c>
      <c r="N32" s="4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227" t="s">
        <v>12</v>
      </c>
      <c r="B33" s="228">
        <v>23</v>
      </c>
      <c r="C33" s="229">
        <v>0</v>
      </c>
      <c r="D33" s="230">
        <v>0</v>
      </c>
      <c r="E33" s="231">
        <f t="shared" si="11"/>
        <v>0</v>
      </c>
      <c r="F33" s="229">
        <v>0</v>
      </c>
      <c r="G33" s="230">
        <v>0</v>
      </c>
      <c r="H33" s="223">
        <f t="shared" si="0"/>
        <v>0</v>
      </c>
      <c r="I33" s="232">
        <f t="shared" si="8"/>
        <v>0</v>
      </c>
      <c r="J33" s="233">
        <f t="shared" si="12"/>
        <v>0</v>
      </c>
      <c r="K33" s="233">
        <f t="shared" si="1"/>
        <v>0</v>
      </c>
      <c r="L33" s="223" t="str">
        <f t="shared" si="2"/>
        <v>0:00</v>
      </c>
      <c r="M33" s="223" t="str">
        <f t="shared" si="3"/>
        <v>0:00</v>
      </c>
      <c r="N33" s="234">
        <f t="shared" si="4"/>
        <v>0</v>
      </c>
      <c r="O33" s="226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2" t="s">
        <v>13</v>
      </c>
      <c r="B34" s="66">
        <v>24</v>
      </c>
      <c r="C34" s="99">
        <v>0</v>
      </c>
      <c r="D34" s="102">
        <v>0</v>
      </c>
      <c r="E34" s="67">
        <f t="shared" si="11"/>
        <v>0</v>
      </c>
      <c r="F34" s="99">
        <v>0</v>
      </c>
      <c r="G34" s="102">
        <v>0</v>
      </c>
      <c r="H34" s="69">
        <f t="shared" si="0"/>
        <v>0</v>
      </c>
      <c r="I34" s="87">
        <f t="shared" si="8"/>
        <v>0</v>
      </c>
      <c r="J34" s="90">
        <f t="shared" si="12"/>
        <v>0</v>
      </c>
      <c r="K34" s="90">
        <f t="shared" si="1"/>
        <v>0</v>
      </c>
      <c r="L34" s="69" t="str">
        <f t="shared" si="2"/>
        <v>0:00</v>
      </c>
      <c r="M34" s="89" t="str">
        <f t="shared" si="3"/>
        <v>0:00</v>
      </c>
      <c r="N34" s="69">
        <f t="shared" si="4"/>
        <v>0</v>
      </c>
      <c r="O34" s="93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27" t="s">
        <v>14</v>
      </c>
      <c r="B35" s="228">
        <v>25</v>
      </c>
      <c r="C35" s="229">
        <v>0</v>
      </c>
      <c r="D35" s="230">
        <v>0</v>
      </c>
      <c r="E35" s="231">
        <f t="shared" si="11"/>
        <v>0</v>
      </c>
      <c r="F35" s="229">
        <v>0</v>
      </c>
      <c r="G35" s="230">
        <v>0</v>
      </c>
      <c r="H35" s="223">
        <f t="shared" si="0"/>
        <v>0</v>
      </c>
      <c r="I35" s="232">
        <f t="shared" si="8"/>
        <v>0</v>
      </c>
      <c r="J35" s="233">
        <f t="shared" si="12"/>
        <v>0</v>
      </c>
      <c r="K35" s="233">
        <f t="shared" si="1"/>
        <v>0</v>
      </c>
      <c r="L35" s="223" t="str">
        <f t="shared" si="2"/>
        <v>0:00</v>
      </c>
      <c r="M35" s="235" t="str">
        <f t="shared" si="3"/>
        <v>0:00</v>
      </c>
      <c r="N35" s="223">
        <f t="shared" si="4"/>
        <v>0</v>
      </c>
      <c r="O35" s="226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2" t="s">
        <v>15</v>
      </c>
      <c r="B36" s="66">
        <v>26</v>
      </c>
      <c r="C36" s="99">
        <v>0</v>
      </c>
      <c r="D36" s="102">
        <v>0</v>
      </c>
      <c r="E36" s="67">
        <f t="shared" si="11"/>
        <v>0</v>
      </c>
      <c r="F36" s="99">
        <v>0</v>
      </c>
      <c r="G36" s="102">
        <v>0</v>
      </c>
      <c r="H36" s="69">
        <f t="shared" si="0"/>
        <v>0</v>
      </c>
      <c r="I36" s="87">
        <f t="shared" si="8"/>
        <v>0</v>
      </c>
      <c r="J36" s="90">
        <f t="shared" si="12"/>
        <v>0</v>
      </c>
      <c r="K36" s="90">
        <f t="shared" si="1"/>
        <v>0</v>
      </c>
      <c r="L36" s="69" t="str">
        <f t="shared" si="2"/>
        <v>0:00</v>
      </c>
      <c r="M36" s="89" t="str">
        <f t="shared" si="3"/>
        <v>0:00</v>
      </c>
      <c r="N36" s="69">
        <f t="shared" si="4"/>
        <v>0</v>
      </c>
      <c r="O36" s="93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27" t="s">
        <v>16</v>
      </c>
      <c r="B37" s="228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30">
        <v>0</v>
      </c>
      <c r="H37" s="223">
        <f t="shared" si="0"/>
        <v>0</v>
      </c>
      <c r="I37" s="232">
        <f t="shared" si="8"/>
        <v>0</v>
      </c>
      <c r="J37" s="233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1" t="s">
        <v>10</v>
      </c>
      <c r="B38" s="45">
        <v>28</v>
      </c>
      <c r="C38" s="98">
        <v>0</v>
      </c>
      <c r="D38" s="101">
        <v>0</v>
      </c>
      <c r="E38" s="52">
        <f t="shared" si="11"/>
        <v>0</v>
      </c>
      <c r="F38" s="98">
        <v>0</v>
      </c>
      <c r="G38" s="101">
        <v>0</v>
      </c>
      <c r="H38" s="49">
        <f t="shared" si="0"/>
        <v>0</v>
      </c>
      <c r="I38" s="86">
        <f t="shared" si="8"/>
        <v>0</v>
      </c>
      <c r="J38" s="91">
        <f t="shared" si="12"/>
        <v>0</v>
      </c>
      <c r="K38" s="91">
        <f t="shared" si="1"/>
        <v>0</v>
      </c>
      <c r="L38" s="49" t="str">
        <f t="shared" si="2"/>
        <v>0:00</v>
      </c>
      <c r="M38" s="88">
        <f t="shared" si="3"/>
        <v>0</v>
      </c>
      <c r="N38" s="4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1" t="s">
        <v>11</v>
      </c>
      <c r="B39" s="45">
        <v>29</v>
      </c>
      <c r="C39" s="98">
        <v>0</v>
      </c>
      <c r="D39" s="101">
        <v>0</v>
      </c>
      <c r="E39" s="52">
        <f t="shared" si="11"/>
        <v>0</v>
      </c>
      <c r="F39" s="98">
        <v>0</v>
      </c>
      <c r="G39" s="101">
        <v>0</v>
      </c>
      <c r="H39" s="49">
        <f t="shared" si="0"/>
        <v>0</v>
      </c>
      <c r="I39" s="86">
        <f t="shared" si="8"/>
        <v>0</v>
      </c>
      <c r="J39" s="91">
        <f t="shared" si="12"/>
        <v>0</v>
      </c>
      <c r="K39" s="91">
        <f t="shared" si="1"/>
        <v>0</v>
      </c>
      <c r="L39" s="49" t="str">
        <f t="shared" si="2"/>
        <v>0:00</v>
      </c>
      <c r="M39" s="88">
        <f t="shared" si="3"/>
        <v>0</v>
      </c>
      <c r="N39" s="4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227" t="s">
        <v>12</v>
      </c>
      <c r="B40" s="228">
        <v>30</v>
      </c>
      <c r="C40" s="229">
        <v>0</v>
      </c>
      <c r="D40" s="230">
        <v>0</v>
      </c>
      <c r="E40" s="231">
        <f t="shared" si="11"/>
        <v>0</v>
      </c>
      <c r="F40" s="229">
        <v>0</v>
      </c>
      <c r="G40" s="230">
        <v>0</v>
      </c>
      <c r="H40" s="223">
        <f t="shared" si="0"/>
        <v>0</v>
      </c>
      <c r="I40" s="232">
        <f t="shared" si="8"/>
        <v>0</v>
      </c>
      <c r="J40" s="233">
        <f t="shared" si="12"/>
        <v>0</v>
      </c>
      <c r="K40" s="233">
        <f t="shared" si="1"/>
        <v>0</v>
      </c>
      <c r="L40" s="223" t="str">
        <f t="shared" si="2"/>
        <v>0:00</v>
      </c>
      <c r="M40" s="235" t="str">
        <f t="shared" si="3"/>
        <v>0:00</v>
      </c>
      <c r="N40" s="223">
        <f t="shared" si="4"/>
        <v>0</v>
      </c>
      <c r="O40" s="226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138" t="s">
        <v>13</v>
      </c>
      <c r="B41" s="70">
        <v>31</v>
      </c>
      <c r="C41" s="128">
        <v>0</v>
      </c>
      <c r="D41" s="129">
        <v>0</v>
      </c>
      <c r="E41" s="71">
        <f t="shared" si="11"/>
        <v>0</v>
      </c>
      <c r="F41" s="128">
        <v>0</v>
      </c>
      <c r="G41" s="129">
        <v>0</v>
      </c>
      <c r="H41" s="73">
        <f t="shared" si="0"/>
        <v>0</v>
      </c>
      <c r="I41" s="130">
        <f t="shared" si="8"/>
        <v>0</v>
      </c>
      <c r="J41" s="132">
        <f t="shared" si="12"/>
        <v>0</v>
      </c>
      <c r="K41" s="131">
        <f t="shared" si="1"/>
        <v>0</v>
      </c>
      <c r="L41" s="132" t="str">
        <f t="shared" si="2"/>
        <v>0:00</v>
      </c>
      <c r="M41" s="131" t="str">
        <f t="shared" si="3"/>
        <v>0:00</v>
      </c>
      <c r="N41" s="246">
        <f t="shared" si="4"/>
        <v>0</v>
      </c>
      <c r="O41" s="134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9"/>
      <c r="H42" s="105" t="s">
        <v>17</v>
      </c>
      <c r="I42" s="106"/>
      <c r="J42" s="110">
        <f aca="true" t="shared" si="13" ref="J42:O42">SUM(J11:J41)</f>
        <v>0</v>
      </c>
      <c r="K42" s="110">
        <f t="shared" si="13"/>
        <v>0</v>
      </c>
      <c r="L42" s="109">
        <f t="shared" si="13"/>
        <v>0</v>
      </c>
      <c r="M42" s="110">
        <f t="shared" si="13"/>
        <v>0</v>
      </c>
      <c r="N42" s="107">
        <f t="shared" si="13"/>
        <v>0</v>
      </c>
      <c r="O42" s="108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5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C4:D4"/>
    <mergeCell ref="C5:D5"/>
    <mergeCell ref="C6:D6"/>
    <mergeCell ref="M8:M10"/>
    <mergeCell ref="C8:E8"/>
    <mergeCell ref="D9:D10"/>
    <mergeCell ref="N48:O49"/>
    <mergeCell ref="N47:O47"/>
    <mergeCell ref="J8:J10"/>
    <mergeCell ref="L43:N43"/>
    <mergeCell ref="I8:I10"/>
    <mergeCell ref="G9:G10"/>
    <mergeCell ref="C42:G42"/>
    <mergeCell ref="H43:J43"/>
    <mergeCell ref="B8:B10"/>
    <mergeCell ref="F5:H5"/>
    <mergeCell ref="K8:K10"/>
    <mergeCell ref="F6:M6"/>
    <mergeCell ref="F8:H8"/>
    <mergeCell ref="L8:L10"/>
    <mergeCell ref="I5:J5"/>
    <mergeCell ref="A8:A10"/>
    <mergeCell ref="B1:O2"/>
    <mergeCell ref="H9:H10"/>
    <mergeCell ref="N8:N10"/>
    <mergeCell ref="O8:O10"/>
    <mergeCell ref="C9:C10"/>
    <mergeCell ref="E9:E10"/>
    <mergeCell ref="F9:F10"/>
    <mergeCell ref="K5:M5"/>
    <mergeCell ref="F4:H4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</row>
    <row r="2" spans="2:19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</row>
    <row r="6" spans="3:19" ht="13.5" customHeight="1">
      <c r="C6" s="190" t="s">
        <v>19</v>
      </c>
      <c r="D6" s="190"/>
      <c r="E6" s="6"/>
      <c r="F6" s="164" t="s">
        <v>49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</row>
    <row r="9" spans="1:19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</row>
    <row r="10" spans="1:19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</row>
    <row r="11" spans="1:19" ht="11.25">
      <c r="A11" s="80" t="s">
        <v>11</v>
      </c>
      <c r="B11" s="61">
        <v>1</v>
      </c>
      <c r="C11" s="97">
        <v>0</v>
      </c>
      <c r="D11" s="100">
        <v>0</v>
      </c>
      <c r="E11" s="51">
        <f>IF(D11&gt;C11,SUM(D11-C11),$H$7)</f>
        <v>0</v>
      </c>
      <c r="F11" s="97">
        <v>0</v>
      </c>
      <c r="G11" s="100">
        <v>0</v>
      </c>
      <c r="H11" s="48">
        <f aca="true" t="shared" si="0" ref="H11:H41">IF(G11&gt;F11,SUM(G11-F11),$H$7)</f>
        <v>0</v>
      </c>
      <c r="I11" s="114">
        <f>IF(AND(D11&gt;$H$7,F11&gt;$H$7),F11-D11,$H$7)</f>
        <v>0</v>
      </c>
      <c r="J11" s="115">
        <f>IF(AND(C11&gt;$H$7,D11=$H$7,F11=$H$7,G11&gt;$H$7),H11-C11,E11+H11)</f>
        <v>0</v>
      </c>
      <c r="K11" s="115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6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7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227" t="s">
        <v>12</v>
      </c>
      <c r="B12" s="259">
        <v>2</v>
      </c>
      <c r="C12" s="229">
        <v>0</v>
      </c>
      <c r="D12" s="230">
        <v>0</v>
      </c>
      <c r="E12" s="231">
        <f>IF(D12&gt;C12,SUM(D12-C12),$H$7)</f>
        <v>0</v>
      </c>
      <c r="F12" s="229">
        <v>0</v>
      </c>
      <c r="G12" s="230">
        <v>0</v>
      </c>
      <c r="H12" s="253">
        <f t="shared" si="0"/>
        <v>0</v>
      </c>
      <c r="I12" s="232">
        <f aca="true" t="shared" si="8" ref="I12:I41">IF(AND(D12&gt;$H$7,F12&gt;$H$7),F12-D12,$H$7)</f>
        <v>0</v>
      </c>
      <c r="J12" s="233">
        <f>IF(AND(C12&gt;$H$7,D12=$H$7,F12=$H$7,G12&gt;$H$7),H12-C12,E12+H12)</f>
        <v>0</v>
      </c>
      <c r="K12" s="233">
        <f t="shared" si="1"/>
        <v>0</v>
      </c>
      <c r="L12" s="223" t="str">
        <f t="shared" si="2"/>
        <v>0:00</v>
      </c>
      <c r="M12" s="235" t="str">
        <f t="shared" si="3"/>
        <v>0:00</v>
      </c>
      <c r="N12" s="223">
        <f t="shared" si="4"/>
        <v>0</v>
      </c>
      <c r="O12" s="226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82" t="s">
        <v>13</v>
      </c>
      <c r="B13" s="74">
        <v>3</v>
      </c>
      <c r="C13" s="99">
        <v>0</v>
      </c>
      <c r="D13" s="102">
        <v>0</v>
      </c>
      <c r="E13" s="67">
        <f>IF(D13&gt;C13,SUM(D13-C13),$H$7)</f>
        <v>0</v>
      </c>
      <c r="F13" s="99">
        <v>0</v>
      </c>
      <c r="G13" s="102">
        <v>0</v>
      </c>
      <c r="H13" s="68">
        <f>IF(G13&gt;F13,SUM(G13-F13),$H$7)</f>
        <v>0</v>
      </c>
      <c r="I13" s="87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69" t="str">
        <f t="shared" si="2"/>
        <v>0:00</v>
      </c>
      <c r="M13" s="89" t="str">
        <f t="shared" si="3"/>
        <v>0:00</v>
      </c>
      <c r="N13" s="69">
        <f t="shared" si="4"/>
        <v>0</v>
      </c>
      <c r="O13" s="93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227" t="s">
        <v>14</v>
      </c>
      <c r="B14" s="260">
        <v>4</v>
      </c>
      <c r="C14" s="229">
        <v>0</v>
      </c>
      <c r="D14" s="230">
        <v>0</v>
      </c>
      <c r="E14" s="231">
        <f aca="true" t="shared" si="11" ref="E14:E41">IF(D14&gt;C14,SUM(D14-C14),$H$7)</f>
        <v>0</v>
      </c>
      <c r="F14" s="229">
        <v>0</v>
      </c>
      <c r="G14" s="230">
        <v>0</v>
      </c>
      <c r="H14" s="253">
        <f t="shared" si="0"/>
        <v>0</v>
      </c>
      <c r="I14" s="232">
        <f t="shared" si="8"/>
        <v>0</v>
      </c>
      <c r="J14" s="233">
        <f aca="true" t="shared" si="12" ref="J14:J41">IF(AND(C14&gt;$H$7,D14=$H$7,F14=$H$7,G14&gt;$H$7),H14-C14,E14+H14)</f>
        <v>0</v>
      </c>
      <c r="K14" s="233">
        <f t="shared" si="1"/>
        <v>0</v>
      </c>
      <c r="L14" s="223" t="str">
        <f t="shared" si="2"/>
        <v>0:00</v>
      </c>
      <c r="M14" s="235" t="str">
        <f t="shared" si="3"/>
        <v>0:00</v>
      </c>
      <c r="N14" s="223">
        <f t="shared" si="4"/>
        <v>0</v>
      </c>
      <c r="O14" s="226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2" t="s">
        <v>15</v>
      </c>
      <c r="B15" s="74">
        <v>5</v>
      </c>
      <c r="C15" s="99">
        <v>0</v>
      </c>
      <c r="D15" s="102">
        <v>0</v>
      </c>
      <c r="E15" s="67">
        <f t="shared" si="11"/>
        <v>0</v>
      </c>
      <c r="F15" s="99">
        <v>0</v>
      </c>
      <c r="G15" s="102">
        <v>0</v>
      </c>
      <c r="H15" s="68">
        <f t="shared" si="0"/>
        <v>0</v>
      </c>
      <c r="I15" s="87">
        <f t="shared" si="8"/>
        <v>0</v>
      </c>
      <c r="J15" s="90">
        <f t="shared" si="12"/>
        <v>0</v>
      </c>
      <c r="K15" s="90">
        <f t="shared" si="1"/>
        <v>0</v>
      </c>
      <c r="L15" s="69" t="str">
        <f t="shared" si="2"/>
        <v>0:00</v>
      </c>
      <c r="M15" s="89" t="str">
        <f t="shared" si="3"/>
        <v>0:00</v>
      </c>
      <c r="N15" s="69">
        <f t="shared" si="4"/>
        <v>0</v>
      </c>
      <c r="O15" s="93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227" t="s">
        <v>16</v>
      </c>
      <c r="B16" s="259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30">
        <v>0</v>
      </c>
      <c r="H16" s="253">
        <f t="shared" si="0"/>
        <v>0</v>
      </c>
      <c r="I16" s="232">
        <f t="shared" si="8"/>
        <v>0</v>
      </c>
      <c r="J16" s="233">
        <f t="shared" si="12"/>
        <v>0</v>
      </c>
      <c r="K16" s="233">
        <f t="shared" si="1"/>
        <v>0</v>
      </c>
      <c r="L16" s="223" t="str">
        <f t="shared" si="2"/>
        <v>0:00</v>
      </c>
      <c r="M16" s="235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81" t="s">
        <v>10</v>
      </c>
      <c r="B17" s="57">
        <v>7</v>
      </c>
      <c r="C17" s="98">
        <v>0</v>
      </c>
      <c r="D17" s="101">
        <v>0</v>
      </c>
      <c r="E17" s="52">
        <f t="shared" si="11"/>
        <v>0</v>
      </c>
      <c r="F17" s="98">
        <v>0</v>
      </c>
      <c r="G17" s="101">
        <v>0</v>
      </c>
      <c r="H17" s="50">
        <f t="shared" si="0"/>
        <v>0</v>
      </c>
      <c r="I17" s="86">
        <f t="shared" si="8"/>
        <v>0</v>
      </c>
      <c r="J17" s="91">
        <f t="shared" si="12"/>
        <v>0</v>
      </c>
      <c r="K17" s="91">
        <f t="shared" si="1"/>
        <v>0</v>
      </c>
      <c r="L17" s="49" t="str">
        <f t="shared" si="2"/>
        <v>0:00</v>
      </c>
      <c r="M17" s="88">
        <f t="shared" si="3"/>
        <v>0</v>
      </c>
      <c r="N17" s="4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81" t="s">
        <v>11</v>
      </c>
      <c r="B18" s="57">
        <v>8</v>
      </c>
      <c r="C18" s="98">
        <v>0</v>
      </c>
      <c r="D18" s="101">
        <v>0</v>
      </c>
      <c r="E18" s="52">
        <f t="shared" si="11"/>
        <v>0</v>
      </c>
      <c r="F18" s="98">
        <v>0</v>
      </c>
      <c r="G18" s="101">
        <v>0</v>
      </c>
      <c r="H18" s="50">
        <f t="shared" si="0"/>
        <v>0</v>
      </c>
      <c r="I18" s="86">
        <f t="shared" si="8"/>
        <v>0</v>
      </c>
      <c r="J18" s="88">
        <f t="shared" si="12"/>
        <v>0</v>
      </c>
      <c r="K18" s="91">
        <f t="shared" si="1"/>
        <v>0</v>
      </c>
      <c r="L18" s="49" t="str">
        <f t="shared" si="2"/>
        <v>0:00</v>
      </c>
      <c r="M18" s="88">
        <f t="shared" si="3"/>
        <v>0</v>
      </c>
      <c r="N18" s="4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227" t="s">
        <v>12</v>
      </c>
      <c r="B19" s="259">
        <v>9</v>
      </c>
      <c r="C19" s="229">
        <v>0</v>
      </c>
      <c r="D19" s="230">
        <v>0</v>
      </c>
      <c r="E19" s="231">
        <f t="shared" si="11"/>
        <v>0</v>
      </c>
      <c r="F19" s="229">
        <v>0</v>
      </c>
      <c r="G19" s="230">
        <v>0</v>
      </c>
      <c r="H19" s="253">
        <f t="shared" si="0"/>
        <v>0</v>
      </c>
      <c r="I19" s="232">
        <f t="shared" si="8"/>
        <v>0</v>
      </c>
      <c r="J19" s="235">
        <f t="shared" si="12"/>
        <v>0</v>
      </c>
      <c r="K19" s="233">
        <f t="shared" si="1"/>
        <v>0</v>
      </c>
      <c r="L19" s="223" t="str">
        <f t="shared" si="2"/>
        <v>0:00</v>
      </c>
      <c r="M19" s="235" t="str">
        <f t="shared" si="3"/>
        <v>0:00</v>
      </c>
      <c r="N19" s="223">
        <f t="shared" si="4"/>
        <v>0</v>
      </c>
      <c r="O19" s="226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82" t="s">
        <v>13</v>
      </c>
      <c r="B20" s="74">
        <v>10</v>
      </c>
      <c r="C20" s="99">
        <v>0</v>
      </c>
      <c r="D20" s="102">
        <v>0</v>
      </c>
      <c r="E20" s="67">
        <f t="shared" si="11"/>
        <v>0</v>
      </c>
      <c r="F20" s="99">
        <v>0</v>
      </c>
      <c r="G20" s="102">
        <v>0</v>
      </c>
      <c r="H20" s="68">
        <f t="shared" si="0"/>
        <v>0</v>
      </c>
      <c r="I20" s="87">
        <f t="shared" si="8"/>
        <v>0</v>
      </c>
      <c r="J20" s="89">
        <f t="shared" si="12"/>
        <v>0</v>
      </c>
      <c r="K20" s="90">
        <f t="shared" si="1"/>
        <v>0</v>
      </c>
      <c r="L20" s="69" t="str">
        <f t="shared" si="2"/>
        <v>0:00</v>
      </c>
      <c r="M20" s="89" t="str">
        <f t="shared" si="3"/>
        <v>0:00</v>
      </c>
      <c r="N20" s="69">
        <f t="shared" si="4"/>
        <v>0</v>
      </c>
      <c r="O20" s="93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227" t="s">
        <v>14</v>
      </c>
      <c r="B21" s="259">
        <v>11</v>
      </c>
      <c r="C21" s="229">
        <v>0</v>
      </c>
      <c r="D21" s="230">
        <v>0</v>
      </c>
      <c r="E21" s="231">
        <f t="shared" si="11"/>
        <v>0</v>
      </c>
      <c r="F21" s="229">
        <v>0</v>
      </c>
      <c r="G21" s="230">
        <v>0</v>
      </c>
      <c r="H21" s="253">
        <f t="shared" si="0"/>
        <v>0</v>
      </c>
      <c r="I21" s="232">
        <f t="shared" si="8"/>
        <v>0</v>
      </c>
      <c r="J21" s="235">
        <f t="shared" si="12"/>
        <v>0</v>
      </c>
      <c r="K21" s="233">
        <f t="shared" si="1"/>
        <v>0</v>
      </c>
      <c r="L21" s="223" t="str">
        <f t="shared" si="2"/>
        <v>0:00</v>
      </c>
      <c r="M21" s="235" t="str">
        <f t="shared" si="3"/>
        <v>0:00</v>
      </c>
      <c r="N21" s="223">
        <f t="shared" si="4"/>
        <v>0</v>
      </c>
      <c r="O21" s="226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1" t="s">
        <v>36</v>
      </c>
      <c r="B22" s="57">
        <v>12</v>
      </c>
      <c r="C22" s="98">
        <v>0</v>
      </c>
      <c r="D22" s="101">
        <v>0</v>
      </c>
      <c r="E22" s="52">
        <f t="shared" si="11"/>
        <v>0</v>
      </c>
      <c r="F22" s="98">
        <v>0</v>
      </c>
      <c r="G22" s="101">
        <v>0</v>
      </c>
      <c r="H22" s="50">
        <f t="shared" si="0"/>
        <v>0</v>
      </c>
      <c r="I22" s="86">
        <f t="shared" si="8"/>
        <v>0</v>
      </c>
      <c r="J22" s="88">
        <f t="shared" si="12"/>
        <v>0</v>
      </c>
      <c r="K22" s="91">
        <f t="shared" si="1"/>
        <v>0</v>
      </c>
      <c r="L22" s="49" t="str">
        <f t="shared" si="2"/>
        <v>0:00</v>
      </c>
      <c r="M22" s="88">
        <f t="shared" si="3"/>
        <v>0</v>
      </c>
      <c r="N22" s="4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227" t="s">
        <v>16</v>
      </c>
      <c r="B23" s="259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30">
        <v>0</v>
      </c>
      <c r="H23" s="253">
        <f t="shared" si="0"/>
        <v>0</v>
      </c>
      <c r="I23" s="232">
        <f t="shared" si="8"/>
        <v>0</v>
      </c>
      <c r="J23" s="235">
        <f t="shared" si="12"/>
        <v>0</v>
      </c>
      <c r="K23" s="233">
        <f t="shared" si="1"/>
        <v>0</v>
      </c>
      <c r="L23" s="223" t="str">
        <f t="shared" si="2"/>
        <v>0:00</v>
      </c>
      <c r="M23" s="235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81" t="s">
        <v>10</v>
      </c>
      <c r="B24" s="57">
        <v>14</v>
      </c>
      <c r="C24" s="98">
        <v>0</v>
      </c>
      <c r="D24" s="101">
        <v>0</v>
      </c>
      <c r="E24" s="52">
        <f t="shared" si="11"/>
        <v>0</v>
      </c>
      <c r="F24" s="98">
        <v>0</v>
      </c>
      <c r="G24" s="101">
        <v>0</v>
      </c>
      <c r="H24" s="50">
        <f t="shared" si="0"/>
        <v>0</v>
      </c>
      <c r="I24" s="86">
        <f t="shared" si="8"/>
        <v>0</v>
      </c>
      <c r="J24" s="88">
        <f t="shared" si="12"/>
        <v>0</v>
      </c>
      <c r="K24" s="91">
        <f t="shared" si="1"/>
        <v>0</v>
      </c>
      <c r="L24" s="49" t="str">
        <f t="shared" si="2"/>
        <v>0:00</v>
      </c>
      <c r="M24" s="88">
        <f t="shared" si="3"/>
        <v>0</v>
      </c>
      <c r="N24" s="4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81" t="s">
        <v>11</v>
      </c>
      <c r="B25" s="57">
        <v>15</v>
      </c>
      <c r="C25" s="98">
        <v>0</v>
      </c>
      <c r="D25" s="101">
        <v>0</v>
      </c>
      <c r="E25" s="52">
        <f t="shared" si="11"/>
        <v>0</v>
      </c>
      <c r="F25" s="98">
        <v>0</v>
      </c>
      <c r="G25" s="101">
        <v>0</v>
      </c>
      <c r="H25" s="50">
        <f t="shared" si="0"/>
        <v>0</v>
      </c>
      <c r="I25" s="86">
        <f t="shared" si="8"/>
        <v>0</v>
      </c>
      <c r="J25" s="88">
        <f t="shared" si="12"/>
        <v>0</v>
      </c>
      <c r="K25" s="91">
        <f t="shared" si="1"/>
        <v>0</v>
      </c>
      <c r="L25" s="49" t="str">
        <f t="shared" si="2"/>
        <v>0:00</v>
      </c>
      <c r="M25" s="88">
        <f t="shared" si="3"/>
        <v>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227" t="s">
        <v>12</v>
      </c>
      <c r="B26" s="259">
        <v>16</v>
      </c>
      <c r="C26" s="229">
        <v>0</v>
      </c>
      <c r="D26" s="230">
        <v>0</v>
      </c>
      <c r="E26" s="231">
        <f t="shared" si="11"/>
        <v>0</v>
      </c>
      <c r="F26" s="229">
        <v>0</v>
      </c>
      <c r="G26" s="230">
        <v>0</v>
      </c>
      <c r="H26" s="253">
        <f t="shared" si="0"/>
        <v>0</v>
      </c>
      <c r="I26" s="232">
        <f t="shared" si="8"/>
        <v>0</v>
      </c>
      <c r="J26" s="235">
        <f t="shared" si="12"/>
        <v>0</v>
      </c>
      <c r="K26" s="233">
        <f t="shared" si="1"/>
        <v>0</v>
      </c>
      <c r="L26" s="223" t="str">
        <f t="shared" si="2"/>
        <v>0:00</v>
      </c>
      <c r="M26" s="235" t="str">
        <f t="shared" si="3"/>
        <v>0:00</v>
      </c>
      <c r="N26" s="223">
        <f t="shared" si="4"/>
        <v>0</v>
      </c>
      <c r="O26" s="226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82" t="s">
        <v>13</v>
      </c>
      <c r="B27" s="74">
        <v>17</v>
      </c>
      <c r="C27" s="99">
        <v>0</v>
      </c>
      <c r="D27" s="102">
        <v>0</v>
      </c>
      <c r="E27" s="67">
        <f t="shared" si="11"/>
        <v>0</v>
      </c>
      <c r="F27" s="99">
        <v>0</v>
      </c>
      <c r="G27" s="102">
        <v>0</v>
      </c>
      <c r="H27" s="68">
        <f t="shared" si="0"/>
        <v>0</v>
      </c>
      <c r="I27" s="87">
        <f t="shared" si="8"/>
        <v>0</v>
      </c>
      <c r="J27" s="89">
        <f t="shared" si="12"/>
        <v>0</v>
      </c>
      <c r="K27" s="90">
        <f t="shared" si="1"/>
        <v>0</v>
      </c>
      <c r="L27" s="69" t="str">
        <f t="shared" si="2"/>
        <v>0:00</v>
      </c>
      <c r="M27" s="89" t="str">
        <f t="shared" si="3"/>
        <v>0:00</v>
      </c>
      <c r="N27" s="69">
        <f t="shared" si="4"/>
        <v>0</v>
      </c>
      <c r="O27" s="93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227" t="s">
        <v>14</v>
      </c>
      <c r="B28" s="259">
        <v>18</v>
      </c>
      <c r="C28" s="229">
        <v>0</v>
      </c>
      <c r="D28" s="230">
        <v>0</v>
      </c>
      <c r="E28" s="231">
        <f t="shared" si="11"/>
        <v>0</v>
      </c>
      <c r="F28" s="229">
        <v>0</v>
      </c>
      <c r="G28" s="230">
        <v>0</v>
      </c>
      <c r="H28" s="253">
        <f t="shared" si="0"/>
        <v>0</v>
      </c>
      <c r="I28" s="232">
        <f t="shared" si="8"/>
        <v>0</v>
      </c>
      <c r="J28" s="235">
        <f t="shared" si="12"/>
        <v>0</v>
      </c>
      <c r="K28" s="233">
        <f t="shared" si="1"/>
        <v>0</v>
      </c>
      <c r="L28" s="223" t="str">
        <f t="shared" si="2"/>
        <v>0:00</v>
      </c>
      <c r="M28" s="235" t="str">
        <f t="shared" si="3"/>
        <v>0:00</v>
      </c>
      <c r="N28" s="223">
        <f t="shared" si="4"/>
        <v>0</v>
      </c>
      <c r="O28" s="226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2" t="s">
        <v>15</v>
      </c>
      <c r="B29" s="74">
        <v>19</v>
      </c>
      <c r="C29" s="99">
        <v>0</v>
      </c>
      <c r="D29" s="102">
        <v>0</v>
      </c>
      <c r="E29" s="67">
        <f t="shared" si="11"/>
        <v>0</v>
      </c>
      <c r="F29" s="99">
        <v>0</v>
      </c>
      <c r="G29" s="102">
        <v>0</v>
      </c>
      <c r="H29" s="68">
        <f t="shared" si="0"/>
        <v>0</v>
      </c>
      <c r="I29" s="87">
        <f t="shared" si="8"/>
        <v>0</v>
      </c>
      <c r="J29" s="89">
        <f t="shared" si="12"/>
        <v>0</v>
      </c>
      <c r="K29" s="90">
        <f t="shared" si="1"/>
        <v>0</v>
      </c>
      <c r="L29" s="69" t="str">
        <f t="shared" si="2"/>
        <v>0:00</v>
      </c>
      <c r="M29" s="89" t="str">
        <f t="shared" si="3"/>
        <v>0:00</v>
      </c>
      <c r="N29" s="69">
        <f t="shared" si="4"/>
        <v>0</v>
      </c>
      <c r="O29" s="93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227" t="s">
        <v>16</v>
      </c>
      <c r="B30" s="259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30">
        <v>0</v>
      </c>
      <c r="H30" s="253">
        <f t="shared" si="0"/>
        <v>0</v>
      </c>
      <c r="I30" s="232">
        <f t="shared" si="8"/>
        <v>0</v>
      </c>
      <c r="J30" s="235">
        <f t="shared" si="12"/>
        <v>0</v>
      </c>
      <c r="K30" s="233">
        <f t="shared" si="1"/>
        <v>0</v>
      </c>
      <c r="L30" s="223" t="str">
        <f t="shared" si="2"/>
        <v>0:00</v>
      </c>
      <c r="M30" s="235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81" t="s">
        <v>10</v>
      </c>
      <c r="B31" s="57">
        <v>21</v>
      </c>
      <c r="C31" s="98">
        <v>0</v>
      </c>
      <c r="D31" s="101">
        <v>0</v>
      </c>
      <c r="E31" s="52">
        <f t="shared" si="11"/>
        <v>0</v>
      </c>
      <c r="F31" s="98">
        <v>0</v>
      </c>
      <c r="G31" s="101">
        <v>0</v>
      </c>
      <c r="H31" s="50">
        <f t="shared" si="0"/>
        <v>0</v>
      </c>
      <c r="I31" s="86">
        <f t="shared" si="8"/>
        <v>0</v>
      </c>
      <c r="J31" s="88">
        <f t="shared" si="12"/>
        <v>0</v>
      </c>
      <c r="K31" s="91">
        <f t="shared" si="1"/>
        <v>0</v>
      </c>
      <c r="L31" s="49" t="str">
        <f t="shared" si="2"/>
        <v>0:00</v>
      </c>
      <c r="M31" s="88">
        <f t="shared" si="3"/>
        <v>0</v>
      </c>
      <c r="N31" s="4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81" t="s">
        <v>11</v>
      </c>
      <c r="B32" s="57">
        <v>22</v>
      </c>
      <c r="C32" s="98">
        <v>0</v>
      </c>
      <c r="D32" s="101">
        <v>0</v>
      </c>
      <c r="E32" s="52">
        <f t="shared" si="11"/>
        <v>0</v>
      </c>
      <c r="F32" s="98">
        <v>0</v>
      </c>
      <c r="G32" s="101">
        <v>0</v>
      </c>
      <c r="H32" s="50">
        <f t="shared" si="0"/>
        <v>0</v>
      </c>
      <c r="I32" s="86">
        <f t="shared" si="8"/>
        <v>0</v>
      </c>
      <c r="J32" s="88">
        <f t="shared" si="12"/>
        <v>0</v>
      </c>
      <c r="K32" s="91">
        <f t="shared" si="1"/>
        <v>0</v>
      </c>
      <c r="L32" s="49" t="str">
        <f t="shared" si="2"/>
        <v>0:00</v>
      </c>
      <c r="M32" s="88">
        <f t="shared" si="3"/>
        <v>0</v>
      </c>
      <c r="N32" s="4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227" t="s">
        <v>12</v>
      </c>
      <c r="B33" s="259">
        <v>23</v>
      </c>
      <c r="C33" s="229">
        <v>0</v>
      </c>
      <c r="D33" s="230">
        <v>0</v>
      </c>
      <c r="E33" s="231">
        <f t="shared" si="11"/>
        <v>0</v>
      </c>
      <c r="F33" s="229">
        <v>0</v>
      </c>
      <c r="G33" s="230">
        <v>0</v>
      </c>
      <c r="H33" s="253">
        <f t="shared" si="0"/>
        <v>0</v>
      </c>
      <c r="I33" s="232">
        <f t="shared" si="8"/>
        <v>0</v>
      </c>
      <c r="J33" s="235">
        <f t="shared" si="12"/>
        <v>0</v>
      </c>
      <c r="K33" s="233">
        <f t="shared" si="1"/>
        <v>0</v>
      </c>
      <c r="L33" s="223" t="str">
        <f t="shared" si="2"/>
        <v>0:00</v>
      </c>
      <c r="M33" s="235" t="str">
        <f t="shared" si="3"/>
        <v>0:00</v>
      </c>
      <c r="N33" s="223">
        <f t="shared" si="4"/>
        <v>0</v>
      </c>
      <c r="O33" s="226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82" t="s">
        <v>13</v>
      </c>
      <c r="B34" s="74">
        <v>24</v>
      </c>
      <c r="C34" s="99">
        <v>0</v>
      </c>
      <c r="D34" s="102">
        <v>0</v>
      </c>
      <c r="E34" s="67">
        <f t="shared" si="11"/>
        <v>0</v>
      </c>
      <c r="F34" s="99">
        <v>0</v>
      </c>
      <c r="G34" s="102">
        <v>0</v>
      </c>
      <c r="H34" s="68">
        <f t="shared" si="0"/>
        <v>0</v>
      </c>
      <c r="I34" s="87">
        <f t="shared" si="8"/>
        <v>0</v>
      </c>
      <c r="J34" s="89">
        <f t="shared" si="12"/>
        <v>0</v>
      </c>
      <c r="K34" s="90">
        <f t="shared" si="1"/>
        <v>0</v>
      </c>
      <c r="L34" s="69" t="str">
        <f t="shared" si="2"/>
        <v>0:00</v>
      </c>
      <c r="M34" s="89" t="str">
        <f t="shared" si="3"/>
        <v>0:00</v>
      </c>
      <c r="N34" s="69">
        <f t="shared" si="4"/>
        <v>0</v>
      </c>
      <c r="O34" s="93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227" t="s">
        <v>14</v>
      </c>
      <c r="B35" s="259">
        <v>25</v>
      </c>
      <c r="C35" s="229">
        <v>0</v>
      </c>
      <c r="D35" s="230">
        <v>0</v>
      </c>
      <c r="E35" s="231">
        <f t="shared" si="11"/>
        <v>0</v>
      </c>
      <c r="F35" s="229">
        <v>0</v>
      </c>
      <c r="G35" s="230">
        <v>0</v>
      </c>
      <c r="H35" s="253">
        <f t="shared" si="0"/>
        <v>0</v>
      </c>
      <c r="I35" s="232">
        <f t="shared" si="8"/>
        <v>0</v>
      </c>
      <c r="J35" s="235">
        <f t="shared" si="12"/>
        <v>0</v>
      </c>
      <c r="K35" s="233">
        <f t="shared" si="1"/>
        <v>0</v>
      </c>
      <c r="L35" s="223" t="str">
        <f t="shared" si="2"/>
        <v>0:00</v>
      </c>
      <c r="M35" s="235" t="str">
        <f t="shared" si="3"/>
        <v>0:00</v>
      </c>
      <c r="N35" s="223">
        <f t="shared" si="4"/>
        <v>0</v>
      </c>
      <c r="O35" s="226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2" t="s">
        <v>15</v>
      </c>
      <c r="B36" s="74">
        <v>26</v>
      </c>
      <c r="C36" s="99">
        <v>0</v>
      </c>
      <c r="D36" s="102">
        <v>0</v>
      </c>
      <c r="E36" s="67">
        <f t="shared" si="11"/>
        <v>0</v>
      </c>
      <c r="F36" s="99">
        <v>0</v>
      </c>
      <c r="G36" s="102">
        <v>0</v>
      </c>
      <c r="H36" s="68">
        <f t="shared" si="0"/>
        <v>0</v>
      </c>
      <c r="I36" s="87">
        <f t="shared" si="8"/>
        <v>0</v>
      </c>
      <c r="J36" s="89">
        <f t="shared" si="12"/>
        <v>0</v>
      </c>
      <c r="K36" s="90">
        <f t="shared" si="1"/>
        <v>0</v>
      </c>
      <c r="L36" s="69" t="str">
        <f t="shared" si="2"/>
        <v>0:00</v>
      </c>
      <c r="M36" s="89" t="str">
        <f t="shared" si="3"/>
        <v>0:00</v>
      </c>
      <c r="N36" s="69">
        <f t="shared" si="4"/>
        <v>0</v>
      </c>
      <c r="O36" s="93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227" t="s">
        <v>16</v>
      </c>
      <c r="B37" s="259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30">
        <v>0</v>
      </c>
      <c r="H37" s="253">
        <f t="shared" si="0"/>
        <v>0</v>
      </c>
      <c r="I37" s="232">
        <f t="shared" si="8"/>
        <v>0</v>
      </c>
      <c r="J37" s="235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81" t="s">
        <v>10</v>
      </c>
      <c r="B38" s="57">
        <v>28</v>
      </c>
      <c r="C38" s="98">
        <v>0</v>
      </c>
      <c r="D38" s="101">
        <v>0</v>
      </c>
      <c r="E38" s="52">
        <f t="shared" si="11"/>
        <v>0</v>
      </c>
      <c r="F38" s="98">
        <v>0</v>
      </c>
      <c r="G38" s="101">
        <v>0</v>
      </c>
      <c r="H38" s="50">
        <f t="shared" si="0"/>
        <v>0</v>
      </c>
      <c r="I38" s="86">
        <f t="shared" si="8"/>
        <v>0</v>
      </c>
      <c r="J38" s="88">
        <f t="shared" si="12"/>
        <v>0</v>
      </c>
      <c r="K38" s="91">
        <f t="shared" si="1"/>
        <v>0</v>
      </c>
      <c r="L38" s="49" t="str">
        <f t="shared" si="2"/>
        <v>0:00</v>
      </c>
      <c r="M38" s="88">
        <f t="shared" si="3"/>
        <v>0</v>
      </c>
      <c r="N38" s="4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81" t="s">
        <v>11</v>
      </c>
      <c r="B39" s="57">
        <v>29</v>
      </c>
      <c r="C39" s="98">
        <v>0</v>
      </c>
      <c r="D39" s="101">
        <v>0</v>
      </c>
      <c r="E39" s="52">
        <f t="shared" si="11"/>
        <v>0</v>
      </c>
      <c r="F39" s="98">
        <v>0</v>
      </c>
      <c r="G39" s="101">
        <v>0</v>
      </c>
      <c r="H39" s="50">
        <f t="shared" si="0"/>
        <v>0</v>
      </c>
      <c r="I39" s="86">
        <f t="shared" si="8"/>
        <v>0</v>
      </c>
      <c r="J39" s="88">
        <f t="shared" si="12"/>
        <v>0</v>
      </c>
      <c r="K39" s="91">
        <f t="shared" si="1"/>
        <v>0</v>
      </c>
      <c r="L39" s="49" t="str">
        <f t="shared" si="2"/>
        <v>0:00</v>
      </c>
      <c r="M39" s="88">
        <f t="shared" si="3"/>
        <v>0</v>
      </c>
      <c r="N39" s="4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227" t="s">
        <v>12</v>
      </c>
      <c r="B40" s="259">
        <v>30</v>
      </c>
      <c r="C40" s="229">
        <v>0</v>
      </c>
      <c r="D40" s="230">
        <v>0</v>
      </c>
      <c r="E40" s="231">
        <f t="shared" si="11"/>
        <v>0</v>
      </c>
      <c r="F40" s="229">
        <v>0</v>
      </c>
      <c r="G40" s="230">
        <v>0</v>
      </c>
      <c r="H40" s="253">
        <f t="shared" si="0"/>
        <v>0</v>
      </c>
      <c r="I40" s="232">
        <f t="shared" si="8"/>
        <v>0</v>
      </c>
      <c r="J40" s="235">
        <f t="shared" si="12"/>
        <v>0</v>
      </c>
      <c r="K40" s="233">
        <f t="shared" si="1"/>
        <v>0</v>
      </c>
      <c r="L40" s="223" t="str">
        <f t="shared" si="2"/>
        <v>0:00</v>
      </c>
      <c r="M40" s="235" t="str">
        <f t="shared" si="3"/>
        <v>0:00</v>
      </c>
      <c r="N40" s="223">
        <f t="shared" si="4"/>
        <v>0</v>
      </c>
      <c r="O40" s="226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82" t="s">
        <v>13</v>
      </c>
      <c r="B41" s="74">
        <v>31</v>
      </c>
      <c r="C41" s="128">
        <v>0</v>
      </c>
      <c r="D41" s="129">
        <v>0</v>
      </c>
      <c r="E41" s="71">
        <f t="shared" si="11"/>
        <v>0</v>
      </c>
      <c r="F41" s="128">
        <v>0</v>
      </c>
      <c r="G41" s="129">
        <v>0</v>
      </c>
      <c r="H41" s="72">
        <f t="shared" si="0"/>
        <v>0</v>
      </c>
      <c r="I41" s="130">
        <f t="shared" si="8"/>
        <v>0</v>
      </c>
      <c r="J41" s="132">
        <f t="shared" si="12"/>
        <v>0</v>
      </c>
      <c r="K41" s="131">
        <f t="shared" si="1"/>
        <v>0</v>
      </c>
      <c r="L41" s="73" t="str">
        <f t="shared" si="2"/>
        <v>0:00</v>
      </c>
      <c r="M41" s="132" t="str">
        <f t="shared" si="3"/>
        <v>0:00</v>
      </c>
      <c r="N41" s="73">
        <f t="shared" si="4"/>
        <v>0</v>
      </c>
      <c r="O41" s="134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110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</row>
    <row r="2" spans="2:19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</row>
    <row r="6" spans="3:19" ht="13.5" customHeight="1">
      <c r="C6" s="190" t="s">
        <v>19</v>
      </c>
      <c r="D6" s="190"/>
      <c r="E6" s="6"/>
      <c r="F6" s="164" t="s">
        <v>50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</row>
    <row r="9" spans="1:19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</row>
    <row r="10" spans="1:19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</row>
    <row r="11" spans="1:19" ht="11.25">
      <c r="A11" s="265" t="s">
        <v>14</v>
      </c>
      <c r="B11" s="258">
        <v>1</v>
      </c>
      <c r="C11" s="217">
        <v>0</v>
      </c>
      <c r="D11" s="218">
        <v>0</v>
      </c>
      <c r="E11" s="219">
        <f>IF(D11&gt;C11,SUM(D11-C11),$H$7)</f>
        <v>0</v>
      </c>
      <c r="F11" s="217">
        <v>0</v>
      </c>
      <c r="G11" s="218">
        <v>0</v>
      </c>
      <c r="H11" s="256">
        <f aca="true" t="shared" si="0" ref="H11:H41">IF(G11&gt;F11,SUM(G11-F11),$H$7)</f>
        <v>0</v>
      </c>
      <c r="I11" s="221">
        <f>IF(AND(D11&gt;$H$7,F11&gt;$H$7),F11-D11,$H$7)</f>
        <v>0</v>
      </c>
      <c r="J11" s="222">
        <f>IF(AND(C11&gt;$H$7,D11=$H$7,F11=$H$7,G11&gt;$H$7),H11-C11,E11+H11)</f>
        <v>0</v>
      </c>
      <c r="K11" s="222">
        <f aca="true" t="shared" si="1" ref="K11:K41">IF(OR(A11="SÁBADO",A11="DOMINGO",A11="FERIADO"),$H$7,IF(J11&gt;=$O$7,$L$7,IF(AND(J11&lt;=$O$7,J11&gt;$M$7),J11-$M$7,$H$7)))</f>
        <v>0</v>
      </c>
      <c r="L11" s="220" t="str">
        <f aca="true" t="shared" si="2" ref="L11:L41">IF(P11&lt;=0,"0:00",J11-$O$7)</f>
        <v>0:00</v>
      </c>
      <c r="M11" s="249" t="str">
        <f aca="true" t="shared" si="3" ref="M11:M41">IF(A11="SÁBADO",J11,IF(A11="DOMINGO",J11,IF(A11="FERIADO",J11,L11)))</f>
        <v>0:00</v>
      </c>
      <c r="N11" s="220">
        <f aca="true" t="shared" si="4" ref="N11:N41">IF(R11&lt;$H$7,$H$7,IF(AND(J11&gt;=$O$7,I11&lt;=$I$7),R11,M11))</f>
        <v>0</v>
      </c>
      <c r="O11" s="250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83" t="s">
        <v>36</v>
      </c>
      <c r="B12" s="57">
        <v>2</v>
      </c>
      <c r="C12" s="98">
        <v>0</v>
      </c>
      <c r="D12" s="101">
        <v>0</v>
      </c>
      <c r="E12" s="52">
        <f>IF(D12&gt;C12,SUM(D12-C12),$H$7)</f>
        <v>0</v>
      </c>
      <c r="F12" s="98">
        <v>0</v>
      </c>
      <c r="G12" s="101">
        <v>0</v>
      </c>
      <c r="H12" s="50">
        <f t="shared" si="0"/>
        <v>0</v>
      </c>
      <c r="I12" s="86">
        <f aca="true" t="shared" si="8" ref="I12:I41">IF(AND(D12&gt;$H$7,F12&gt;$H$7),F12-D12,$H$7)</f>
        <v>0</v>
      </c>
      <c r="J12" s="91">
        <f>IF(AND(C12&gt;$H$7,D12=$H$7,F12=$H$7,G12&gt;$H$7),H12-C12,E12+H12)</f>
        <v>0</v>
      </c>
      <c r="K12" s="91">
        <f t="shared" si="1"/>
        <v>0</v>
      </c>
      <c r="L12" s="49" t="str">
        <f t="shared" si="2"/>
        <v>0:00</v>
      </c>
      <c r="M12" s="88">
        <f t="shared" si="3"/>
        <v>0</v>
      </c>
      <c r="N12" s="4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251" t="s">
        <v>16</v>
      </c>
      <c r="B13" s="259">
        <v>3</v>
      </c>
      <c r="C13" s="229">
        <v>0</v>
      </c>
      <c r="D13" s="230">
        <v>0</v>
      </c>
      <c r="E13" s="231">
        <f>IF(D13&gt;C13,SUM(D13-C13),$H$7)</f>
        <v>0</v>
      </c>
      <c r="F13" s="229">
        <v>0</v>
      </c>
      <c r="G13" s="230">
        <v>0</v>
      </c>
      <c r="H13" s="253">
        <f>IF(G13&gt;F13,SUM(G13-F13),$H$7)</f>
        <v>0</v>
      </c>
      <c r="I13" s="232">
        <f t="shared" si="8"/>
        <v>0</v>
      </c>
      <c r="J13" s="233">
        <f>IF(AND(C13&gt;$H$7,D13=$H$7,F13=$H$7,G13&gt;$H$7),H13-C13,E13+H13)</f>
        <v>0</v>
      </c>
      <c r="K13" s="233">
        <f t="shared" si="1"/>
        <v>0</v>
      </c>
      <c r="L13" s="223" t="str">
        <f t="shared" si="2"/>
        <v>0:00</v>
      </c>
      <c r="M13" s="235" t="str">
        <f t="shared" si="3"/>
        <v>0:00</v>
      </c>
      <c r="N13" s="223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83" t="s">
        <v>10</v>
      </c>
      <c r="B14" s="62">
        <v>4</v>
      </c>
      <c r="C14" s="98">
        <v>0</v>
      </c>
      <c r="D14" s="101">
        <v>0</v>
      </c>
      <c r="E14" s="52">
        <f aca="true" t="shared" si="11" ref="E14:E41">IF(D14&gt;C14,SUM(D14-C14),$H$7)</f>
        <v>0</v>
      </c>
      <c r="F14" s="98">
        <v>0</v>
      </c>
      <c r="G14" s="101">
        <v>0</v>
      </c>
      <c r="H14" s="50">
        <f t="shared" si="0"/>
        <v>0</v>
      </c>
      <c r="I14" s="86">
        <f t="shared" si="8"/>
        <v>0</v>
      </c>
      <c r="J14" s="91">
        <f aca="true" t="shared" si="12" ref="J14:J41">IF(AND(C14&gt;$H$7,D14=$H$7,F14=$H$7,G14&gt;$H$7),H14-C14,E14+H14)</f>
        <v>0</v>
      </c>
      <c r="K14" s="91">
        <f t="shared" si="1"/>
        <v>0</v>
      </c>
      <c r="L14" s="49" t="str">
        <f t="shared" si="2"/>
        <v>0:00</v>
      </c>
      <c r="M14" s="88">
        <f t="shared" si="3"/>
        <v>0</v>
      </c>
      <c r="N14" s="4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3" t="s">
        <v>11</v>
      </c>
      <c r="B15" s="57">
        <v>5</v>
      </c>
      <c r="C15" s="98">
        <v>0</v>
      </c>
      <c r="D15" s="101">
        <v>0</v>
      </c>
      <c r="E15" s="52">
        <f t="shared" si="11"/>
        <v>0</v>
      </c>
      <c r="F15" s="98">
        <v>0</v>
      </c>
      <c r="G15" s="101">
        <v>0</v>
      </c>
      <c r="H15" s="50">
        <f t="shared" si="0"/>
        <v>0</v>
      </c>
      <c r="I15" s="86">
        <f t="shared" si="8"/>
        <v>0</v>
      </c>
      <c r="J15" s="91">
        <f t="shared" si="12"/>
        <v>0</v>
      </c>
      <c r="K15" s="91">
        <f t="shared" si="1"/>
        <v>0</v>
      </c>
      <c r="L15" s="49" t="str">
        <f t="shared" si="2"/>
        <v>0:00</v>
      </c>
      <c r="M15" s="88">
        <f t="shared" si="3"/>
        <v>0</v>
      </c>
      <c r="N15" s="4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251" t="s">
        <v>12</v>
      </c>
      <c r="B16" s="259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30">
        <v>0</v>
      </c>
      <c r="H16" s="253">
        <f t="shared" si="0"/>
        <v>0</v>
      </c>
      <c r="I16" s="232">
        <f t="shared" si="8"/>
        <v>0</v>
      </c>
      <c r="J16" s="233">
        <f t="shared" si="12"/>
        <v>0</v>
      </c>
      <c r="K16" s="233">
        <f t="shared" si="1"/>
        <v>0</v>
      </c>
      <c r="L16" s="223" t="str">
        <f t="shared" si="2"/>
        <v>0:00</v>
      </c>
      <c r="M16" s="235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84" t="s">
        <v>13</v>
      </c>
      <c r="B17" s="74">
        <v>7</v>
      </c>
      <c r="C17" s="99">
        <v>0</v>
      </c>
      <c r="D17" s="102">
        <v>0</v>
      </c>
      <c r="E17" s="67">
        <f t="shared" si="11"/>
        <v>0</v>
      </c>
      <c r="F17" s="99">
        <v>0</v>
      </c>
      <c r="G17" s="102">
        <v>0</v>
      </c>
      <c r="H17" s="68">
        <f t="shared" si="0"/>
        <v>0</v>
      </c>
      <c r="I17" s="87">
        <f t="shared" si="8"/>
        <v>0</v>
      </c>
      <c r="J17" s="90">
        <f t="shared" si="12"/>
        <v>0</v>
      </c>
      <c r="K17" s="90">
        <f t="shared" si="1"/>
        <v>0</v>
      </c>
      <c r="L17" s="69" t="str">
        <f t="shared" si="2"/>
        <v>0:00</v>
      </c>
      <c r="M17" s="89" t="str">
        <f t="shared" si="3"/>
        <v>0:00</v>
      </c>
      <c r="N17" s="69">
        <f t="shared" si="4"/>
        <v>0</v>
      </c>
      <c r="O17" s="93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251" t="s">
        <v>14</v>
      </c>
      <c r="B18" s="259">
        <v>8</v>
      </c>
      <c r="C18" s="229">
        <v>0</v>
      </c>
      <c r="D18" s="230">
        <v>0</v>
      </c>
      <c r="E18" s="231">
        <f t="shared" si="11"/>
        <v>0</v>
      </c>
      <c r="F18" s="229">
        <v>0</v>
      </c>
      <c r="G18" s="230">
        <v>0</v>
      </c>
      <c r="H18" s="253">
        <f t="shared" si="0"/>
        <v>0</v>
      </c>
      <c r="I18" s="232">
        <f t="shared" si="8"/>
        <v>0</v>
      </c>
      <c r="J18" s="233">
        <f t="shared" si="12"/>
        <v>0</v>
      </c>
      <c r="K18" s="233">
        <f t="shared" si="1"/>
        <v>0</v>
      </c>
      <c r="L18" s="223" t="str">
        <f t="shared" si="2"/>
        <v>0:00</v>
      </c>
      <c r="M18" s="235" t="str">
        <f t="shared" si="3"/>
        <v>0:00</v>
      </c>
      <c r="N18" s="223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84" t="s">
        <v>15</v>
      </c>
      <c r="B19" s="74">
        <v>9</v>
      </c>
      <c r="C19" s="99">
        <v>0</v>
      </c>
      <c r="D19" s="102">
        <v>0</v>
      </c>
      <c r="E19" s="67">
        <f t="shared" si="11"/>
        <v>0</v>
      </c>
      <c r="F19" s="99">
        <v>0</v>
      </c>
      <c r="G19" s="102">
        <v>0</v>
      </c>
      <c r="H19" s="68">
        <f t="shared" si="0"/>
        <v>0</v>
      </c>
      <c r="I19" s="87">
        <f t="shared" si="8"/>
        <v>0</v>
      </c>
      <c r="J19" s="90">
        <f t="shared" si="12"/>
        <v>0</v>
      </c>
      <c r="K19" s="90">
        <f t="shared" si="1"/>
        <v>0</v>
      </c>
      <c r="L19" s="69" t="str">
        <f t="shared" si="2"/>
        <v>0:00</v>
      </c>
      <c r="M19" s="89" t="str">
        <f t="shared" si="3"/>
        <v>0:00</v>
      </c>
      <c r="N19" s="69">
        <f t="shared" si="4"/>
        <v>0</v>
      </c>
      <c r="O19" s="93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251" t="s">
        <v>16</v>
      </c>
      <c r="B20" s="259">
        <v>10</v>
      </c>
      <c r="C20" s="229">
        <v>0</v>
      </c>
      <c r="D20" s="230">
        <v>0</v>
      </c>
      <c r="E20" s="231">
        <f t="shared" si="11"/>
        <v>0</v>
      </c>
      <c r="F20" s="229">
        <v>0</v>
      </c>
      <c r="G20" s="230">
        <v>0</v>
      </c>
      <c r="H20" s="253">
        <f t="shared" si="0"/>
        <v>0</v>
      </c>
      <c r="I20" s="232">
        <f t="shared" si="8"/>
        <v>0</v>
      </c>
      <c r="J20" s="233">
        <f t="shared" si="12"/>
        <v>0</v>
      </c>
      <c r="K20" s="233">
        <f t="shared" si="1"/>
        <v>0</v>
      </c>
      <c r="L20" s="223" t="str">
        <f t="shared" si="2"/>
        <v>0:00</v>
      </c>
      <c r="M20" s="235" t="str">
        <f t="shared" si="3"/>
        <v>0:00</v>
      </c>
      <c r="N20" s="223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83" t="s">
        <v>10</v>
      </c>
      <c r="B21" s="57">
        <v>11</v>
      </c>
      <c r="C21" s="98">
        <v>0</v>
      </c>
      <c r="D21" s="101">
        <v>0</v>
      </c>
      <c r="E21" s="52">
        <f t="shared" si="11"/>
        <v>0</v>
      </c>
      <c r="F21" s="98">
        <v>0</v>
      </c>
      <c r="G21" s="101">
        <v>0</v>
      </c>
      <c r="H21" s="50">
        <f t="shared" si="0"/>
        <v>0</v>
      </c>
      <c r="I21" s="86">
        <f t="shared" si="8"/>
        <v>0</v>
      </c>
      <c r="J21" s="91">
        <f t="shared" si="12"/>
        <v>0</v>
      </c>
      <c r="K21" s="91">
        <f t="shared" si="1"/>
        <v>0</v>
      </c>
      <c r="L21" s="49" t="str">
        <f t="shared" si="2"/>
        <v>0:00</v>
      </c>
      <c r="M21" s="88">
        <f t="shared" si="3"/>
        <v>0</v>
      </c>
      <c r="N21" s="4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3" t="s">
        <v>11</v>
      </c>
      <c r="B22" s="57">
        <v>12</v>
      </c>
      <c r="C22" s="98">
        <v>0</v>
      </c>
      <c r="D22" s="101">
        <v>0</v>
      </c>
      <c r="E22" s="52">
        <f t="shared" si="11"/>
        <v>0</v>
      </c>
      <c r="F22" s="98">
        <v>0</v>
      </c>
      <c r="G22" s="101">
        <v>0</v>
      </c>
      <c r="H22" s="50">
        <f t="shared" si="0"/>
        <v>0</v>
      </c>
      <c r="I22" s="86">
        <f t="shared" si="8"/>
        <v>0</v>
      </c>
      <c r="J22" s="91">
        <f t="shared" si="12"/>
        <v>0</v>
      </c>
      <c r="K22" s="91">
        <f t="shared" si="1"/>
        <v>0</v>
      </c>
      <c r="L22" s="49" t="str">
        <f t="shared" si="2"/>
        <v>0:00</v>
      </c>
      <c r="M22" s="88">
        <f t="shared" si="3"/>
        <v>0</v>
      </c>
      <c r="N22" s="4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251" t="s">
        <v>12</v>
      </c>
      <c r="B23" s="259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30">
        <v>0</v>
      </c>
      <c r="H23" s="253">
        <f t="shared" si="0"/>
        <v>0</v>
      </c>
      <c r="I23" s="232">
        <f t="shared" si="8"/>
        <v>0</v>
      </c>
      <c r="J23" s="233">
        <f t="shared" si="12"/>
        <v>0</v>
      </c>
      <c r="K23" s="233">
        <f t="shared" si="1"/>
        <v>0</v>
      </c>
      <c r="L23" s="223" t="str">
        <f t="shared" si="2"/>
        <v>0:00</v>
      </c>
      <c r="M23" s="235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84" t="s">
        <v>13</v>
      </c>
      <c r="B24" s="74">
        <v>14</v>
      </c>
      <c r="C24" s="99">
        <v>0</v>
      </c>
      <c r="D24" s="102">
        <v>0</v>
      </c>
      <c r="E24" s="67">
        <f t="shared" si="11"/>
        <v>0</v>
      </c>
      <c r="F24" s="99">
        <v>0</v>
      </c>
      <c r="G24" s="102">
        <v>0</v>
      </c>
      <c r="H24" s="68">
        <f t="shared" si="0"/>
        <v>0</v>
      </c>
      <c r="I24" s="87">
        <f t="shared" si="8"/>
        <v>0</v>
      </c>
      <c r="J24" s="90">
        <f t="shared" si="12"/>
        <v>0</v>
      </c>
      <c r="K24" s="90">
        <f t="shared" si="1"/>
        <v>0</v>
      </c>
      <c r="L24" s="69" t="str">
        <f t="shared" si="2"/>
        <v>0:00</v>
      </c>
      <c r="M24" s="89" t="str">
        <f t="shared" si="3"/>
        <v>0:00</v>
      </c>
      <c r="N24" s="69">
        <f t="shared" si="4"/>
        <v>0</v>
      </c>
      <c r="O24" s="93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83" t="s">
        <v>14</v>
      </c>
      <c r="B25" s="57">
        <v>15</v>
      </c>
      <c r="C25" s="98">
        <v>0</v>
      </c>
      <c r="D25" s="101">
        <v>0</v>
      </c>
      <c r="E25" s="52">
        <f t="shared" si="11"/>
        <v>0</v>
      </c>
      <c r="F25" s="98">
        <v>0</v>
      </c>
      <c r="G25" s="101">
        <v>0</v>
      </c>
      <c r="H25" s="50">
        <f t="shared" si="0"/>
        <v>0</v>
      </c>
      <c r="I25" s="86">
        <f t="shared" si="8"/>
        <v>0</v>
      </c>
      <c r="J25" s="91">
        <f t="shared" si="12"/>
        <v>0</v>
      </c>
      <c r="K25" s="91">
        <f t="shared" si="1"/>
        <v>0</v>
      </c>
      <c r="L25" s="49" t="str">
        <f t="shared" si="2"/>
        <v>0:00</v>
      </c>
      <c r="M25" s="88" t="str">
        <f t="shared" si="3"/>
        <v>0:00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84" t="s">
        <v>15</v>
      </c>
      <c r="B26" s="74">
        <v>16</v>
      </c>
      <c r="C26" s="99">
        <v>0</v>
      </c>
      <c r="D26" s="102">
        <v>0</v>
      </c>
      <c r="E26" s="67">
        <f t="shared" si="11"/>
        <v>0</v>
      </c>
      <c r="F26" s="99">
        <v>0</v>
      </c>
      <c r="G26" s="102">
        <v>0</v>
      </c>
      <c r="H26" s="68">
        <f t="shared" si="0"/>
        <v>0</v>
      </c>
      <c r="I26" s="87">
        <f t="shared" si="8"/>
        <v>0</v>
      </c>
      <c r="J26" s="90">
        <f t="shared" si="12"/>
        <v>0</v>
      </c>
      <c r="K26" s="90">
        <f t="shared" si="1"/>
        <v>0</v>
      </c>
      <c r="L26" s="69" t="str">
        <f t="shared" si="2"/>
        <v>0:00</v>
      </c>
      <c r="M26" s="89" t="str">
        <f t="shared" si="3"/>
        <v>0:00</v>
      </c>
      <c r="N26" s="69">
        <f t="shared" si="4"/>
        <v>0</v>
      </c>
      <c r="O26" s="93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251" t="s">
        <v>16</v>
      </c>
      <c r="B27" s="259">
        <v>17</v>
      </c>
      <c r="C27" s="229">
        <v>0</v>
      </c>
      <c r="D27" s="230">
        <v>0</v>
      </c>
      <c r="E27" s="231">
        <f t="shared" si="11"/>
        <v>0</v>
      </c>
      <c r="F27" s="229">
        <v>0</v>
      </c>
      <c r="G27" s="230">
        <v>0</v>
      </c>
      <c r="H27" s="253">
        <f t="shared" si="0"/>
        <v>0</v>
      </c>
      <c r="I27" s="232">
        <f t="shared" si="8"/>
        <v>0</v>
      </c>
      <c r="J27" s="233">
        <f t="shared" si="12"/>
        <v>0</v>
      </c>
      <c r="K27" s="233">
        <f t="shared" si="1"/>
        <v>0</v>
      </c>
      <c r="L27" s="223" t="str">
        <f t="shared" si="2"/>
        <v>0:00</v>
      </c>
      <c r="M27" s="235" t="str">
        <f t="shared" si="3"/>
        <v>0:00</v>
      </c>
      <c r="N27" s="223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83" t="s">
        <v>10</v>
      </c>
      <c r="B28" s="57">
        <v>18</v>
      </c>
      <c r="C28" s="98">
        <v>0</v>
      </c>
      <c r="D28" s="101">
        <v>0</v>
      </c>
      <c r="E28" s="52">
        <f t="shared" si="11"/>
        <v>0</v>
      </c>
      <c r="F28" s="98">
        <v>0</v>
      </c>
      <c r="G28" s="101">
        <v>0</v>
      </c>
      <c r="H28" s="50">
        <f t="shared" si="0"/>
        <v>0</v>
      </c>
      <c r="I28" s="86">
        <f t="shared" si="8"/>
        <v>0</v>
      </c>
      <c r="J28" s="91">
        <f t="shared" si="12"/>
        <v>0</v>
      </c>
      <c r="K28" s="91">
        <f t="shared" si="1"/>
        <v>0</v>
      </c>
      <c r="L28" s="49" t="str">
        <f t="shared" si="2"/>
        <v>0:00</v>
      </c>
      <c r="M28" s="88">
        <f t="shared" si="3"/>
        <v>0</v>
      </c>
      <c r="N28" s="49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3" t="s">
        <v>11</v>
      </c>
      <c r="B29" s="57">
        <v>19</v>
      </c>
      <c r="C29" s="98">
        <v>0</v>
      </c>
      <c r="D29" s="101">
        <v>0</v>
      </c>
      <c r="E29" s="52">
        <f t="shared" si="11"/>
        <v>0</v>
      </c>
      <c r="F29" s="98">
        <v>0</v>
      </c>
      <c r="G29" s="101">
        <v>0</v>
      </c>
      <c r="H29" s="50">
        <f t="shared" si="0"/>
        <v>0</v>
      </c>
      <c r="I29" s="86">
        <f t="shared" si="8"/>
        <v>0</v>
      </c>
      <c r="J29" s="91">
        <f t="shared" si="12"/>
        <v>0</v>
      </c>
      <c r="K29" s="91">
        <f t="shared" si="1"/>
        <v>0</v>
      </c>
      <c r="L29" s="49" t="str">
        <f t="shared" si="2"/>
        <v>0:00</v>
      </c>
      <c r="M29" s="88">
        <f t="shared" si="3"/>
        <v>0</v>
      </c>
      <c r="N29" s="4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251" t="s">
        <v>12</v>
      </c>
      <c r="B30" s="259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30">
        <v>0</v>
      </c>
      <c r="H30" s="253">
        <f t="shared" si="0"/>
        <v>0</v>
      </c>
      <c r="I30" s="232">
        <f t="shared" si="8"/>
        <v>0</v>
      </c>
      <c r="J30" s="235">
        <f t="shared" si="12"/>
        <v>0</v>
      </c>
      <c r="K30" s="233">
        <f t="shared" si="1"/>
        <v>0</v>
      </c>
      <c r="L30" s="223" t="str">
        <f t="shared" si="2"/>
        <v>0:00</v>
      </c>
      <c r="M30" s="233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84" t="s">
        <v>13</v>
      </c>
      <c r="B31" s="74">
        <v>21</v>
      </c>
      <c r="C31" s="99">
        <v>0</v>
      </c>
      <c r="D31" s="102">
        <v>0</v>
      </c>
      <c r="E31" s="67">
        <f t="shared" si="11"/>
        <v>0</v>
      </c>
      <c r="F31" s="99">
        <v>0</v>
      </c>
      <c r="G31" s="102">
        <v>0</v>
      </c>
      <c r="H31" s="68">
        <f t="shared" si="0"/>
        <v>0</v>
      </c>
      <c r="I31" s="87">
        <f t="shared" si="8"/>
        <v>0</v>
      </c>
      <c r="J31" s="90">
        <f t="shared" si="12"/>
        <v>0</v>
      </c>
      <c r="K31" s="69">
        <f t="shared" si="1"/>
        <v>0</v>
      </c>
      <c r="L31" s="69" t="str">
        <f t="shared" si="2"/>
        <v>0:00</v>
      </c>
      <c r="M31" s="90" t="str">
        <f t="shared" si="3"/>
        <v>0:00</v>
      </c>
      <c r="N31" s="69">
        <f t="shared" si="4"/>
        <v>0</v>
      </c>
      <c r="O31" s="93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251" t="s">
        <v>14</v>
      </c>
      <c r="B32" s="259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30">
        <v>0</v>
      </c>
      <c r="H32" s="253">
        <f t="shared" si="0"/>
        <v>0</v>
      </c>
      <c r="I32" s="232">
        <f t="shared" si="8"/>
        <v>0</v>
      </c>
      <c r="J32" s="233">
        <f t="shared" si="12"/>
        <v>0</v>
      </c>
      <c r="K32" s="223">
        <f t="shared" si="1"/>
        <v>0</v>
      </c>
      <c r="L32" s="223" t="str">
        <f t="shared" si="2"/>
        <v>0:00</v>
      </c>
      <c r="M32" s="233" t="str">
        <f t="shared" si="3"/>
        <v>0:00</v>
      </c>
      <c r="N32" s="223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84" t="s">
        <v>15</v>
      </c>
      <c r="B33" s="74">
        <v>23</v>
      </c>
      <c r="C33" s="99">
        <v>0</v>
      </c>
      <c r="D33" s="102">
        <v>0</v>
      </c>
      <c r="E33" s="67">
        <f t="shared" si="11"/>
        <v>0</v>
      </c>
      <c r="F33" s="99">
        <v>0</v>
      </c>
      <c r="G33" s="102">
        <v>0</v>
      </c>
      <c r="H33" s="68">
        <f t="shared" si="0"/>
        <v>0</v>
      </c>
      <c r="I33" s="87">
        <f t="shared" si="8"/>
        <v>0</v>
      </c>
      <c r="J33" s="90">
        <f t="shared" si="12"/>
        <v>0</v>
      </c>
      <c r="K33" s="69">
        <f t="shared" si="1"/>
        <v>0</v>
      </c>
      <c r="L33" s="69" t="str">
        <f t="shared" si="2"/>
        <v>0:00</v>
      </c>
      <c r="M33" s="90" t="str">
        <f t="shared" si="3"/>
        <v>0:00</v>
      </c>
      <c r="N33" s="69">
        <f t="shared" si="4"/>
        <v>0</v>
      </c>
      <c r="O33" s="93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251" t="s">
        <v>16</v>
      </c>
      <c r="B34" s="259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30">
        <v>0</v>
      </c>
      <c r="H34" s="253">
        <f t="shared" si="0"/>
        <v>0</v>
      </c>
      <c r="I34" s="232">
        <f t="shared" si="8"/>
        <v>0</v>
      </c>
      <c r="J34" s="233">
        <f t="shared" si="12"/>
        <v>0</v>
      </c>
      <c r="K34" s="223">
        <f t="shared" si="1"/>
        <v>0</v>
      </c>
      <c r="L34" s="223" t="str">
        <f t="shared" si="2"/>
        <v>0:00</v>
      </c>
      <c r="M34" s="233" t="str">
        <f t="shared" si="3"/>
        <v>0:00</v>
      </c>
      <c r="N34" s="223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83" t="s">
        <v>10</v>
      </c>
      <c r="B35" s="57">
        <v>25</v>
      </c>
      <c r="C35" s="98">
        <v>0</v>
      </c>
      <c r="D35" s="101">
        <v>0</v>
      </c>
      <c r="E35" s="52">
        <f t="shared" si="11"/>
        <v>0</v>
      </c>
      <c r="F35" s="98">
        <v>0</v>
      </c>
      <c r="G35" s="101">
        <v>0</v>
      </c>
      <c r="H35" s="50">
        <f t="shared" si="0"/>
        <v>0</v>
      </c>
      <c r="I35" s="86">
        <f t="shared" si="8"/>
        <v>0</v>
      </c>
      <c r="J35" s="91">
        <f t="shared" si="12"/>
        <v>0</v>
      </c>
      <c r="K35" s="49">
        <f t="shared" si="1"/>
        <v>0</v>
      </c>
      <c r="L35" s="49" t="str">
        <f t="shared" si="2"/>
        <v>0:00</v>
      </c>
      <c r="M35" s="91">
        <f t="shared" si="3"/>
        <v>0</v>
      </c>
      <c r="N35" s="4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3" t="s">
        <v>11</v>
      </c>
      <c r="B36" s="57">
        <v>26</v>
      </c>
      <c r="C36" s="98">
        <v>0</v>
      </c>
      <c r="D36" s="101">
        <v>0</v>
      </c>
      <c r="E36" s="52">
        <f t="shared" si="11"/>
        <v>0</v>
      </c>
      <c r="F36" s="98">
        <v>0</v>
      </c>
      <c r="G36" s="101">
        <v>0</v>
      </c>
      <c r="H36" s="50">
        <f t="shared" si="0"/>
        <v>0</v>
      </c>
      <c r="I36" s="86">
        <f t="shared" si="8"/>
        <v>0</v>
      </c>
      <c r="J36" s="91">
        <f t="shared" si="12"/>
        <v>0</v>
      </c>
      <c r="K36" s="49">
        <f t="shared" si="1"/>
        <v>0</v>
      </c>
      <c r="L36" s="49" t="str">
        <f t="shared" si="2"/>
        <v>0:00</v>
      </c>
      <c r="M36" s="91">
        <f t="shared" si="3"/>
        <v>0</v>
      </c>
      <c r="N36" s="4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251" t="s">
        <v>12</v>
      </c>
      <c r="B37" s="259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30">
        <v>0</v>
      </c>
      <c r="H37" s="253">
        <f t="shared" si="0"/>
        <v>0</v>
      </c>
      <c r="I37" s="232">
        <f t="shared" si="8"/>
        <v>0</v>
      </c>
      <c r="J37" s="233">
        <f t="shared" si="12"/>
        <v>0</v>
      </c>
      <c r="K37" s="223">
        <f t="shared" si="1"/>
        <v>0</v>
      </c>
      <c r="L37" s="223" t="str">
        <f t="shared" si="2"/>
        <v>0:00</v>
      </c>
      <c r="M37" s="233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84" t="s">
        <v>13</v>
      </c>
      <c r="B38" s="74">
        <v>28</v>
      </c>
      <c r="C38" s="99">
        <v>0</v>
      </c>
      <c r="D38" s="102">
        <v>0</v>
      </c>
      <c r="E38" s="67">
        <f t="shared" si="11"/>
        <v>0</v>
      </c>
      <c r="F38" s="99">
        <v>0</v>
      </c>
      <c r="G38" s="102">
        <v>0</v>
      </c>
      <c r="H38" s="68">
        <f t="shared" si="0"/>
        <v>0</v>
      </c>
      <c r="I38" s="87">
        <f t="shared" si="8"/>
        <v>0</v>
      </c>
      <c r="J38" s="90">
        <f t="shared" si="12"/>
        <v>0</v>
      </c>
      <c r="K38" s="69">
        <f t="shared" si="1"/>
        <v>0</v>
      </c>
      <c r="L38" s="69" t="str">
        <f t="shared" si="2"/>
        <v>0:00</v>
      </c>
      <c r="M38" s="90" t="str">
        <f t="shared" si="3"/>
        <v>0:00</v>
      </c>
      <c r="N38" s="69">
        <f t="shared" si="4"/>
        <v>0</v>
      </c>
      <c r="O38" s="93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251" t="s">
        <v>14</v>
      </c>
      <c r="B39" s="259">
        <v>29</v>
      </c>
      <c r="C39" s="229">
        <v>0</v>
      </c>
      <c r="D39" s="230">
        <v>0</v>
      </c>
      <c r="E39" s="231">
        <f t="shared" si="11"/>
        <v>0</v>
      </c>
      <c r="F39" s="229">
        <v>0</v>
      </c>
      <c r="G39" s="230">
        <v>0</v>
      </c>
      <c r="H39" s="253">
        <f t="shared" si="0"/>
        <v>0</v>
      </c>
      <c r="I39" s="232">
        <f t="shared" si="8"/>
        <v>0</v>
      </c>
      <c r="J39" s="233">
        <f t="shared" si="12"/>
        <v>0</v>
      </c>
      <c r="K39" s="223">
        <f t="shared" si="1"/>
        <v>0</v>
      </c>
      <c r="L39" s="223" t="str">
        <f t="shared" si="2"/>
        <v>0:00</v>
      </c>
      <c r="M39" s="233" t="str">
        <f t="shared" si="3"/>
        <v>0:00</v>
      </c>
      <c r="N39" s="223">
        <f t="shared" si="4"/>
        <v>0</v>
      </c>
      <c r="O39" s="226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84" t="s">
        <v>15</v>
      </c>
      <c r="B40" s="74">
        <v>30</v>
      </c>
      <c r="C40" s="99">
        <v>0</v>
      </c>
      <c r="D40" s="102">
        <v>0</v>
      </c>
      <c r="E40" s="67">
        <f t="shared" si="11"/>
        <v>0</v>
      </c>
      <c r="F40" s="99">
        <v>0</v>
      </c>
      <c r="G40" s="102">
        <v>0</v>
      </c>
      <c r="H40" s="68">
        <f t="shared" si="0"/>
        <v>0</v>
      </c>
      <c r="I40" s="87">
        <f t="shared" si="8"/>
        <v>0</v>
      </c>
      <c r="J40" s="90">
        <f t="shared" si="12"/>
        <v>0</v>
      </c>
      <c r="K40" s="69">
        <f t="shared" si="1"/>
        <v>0</v>
      </c>
      <c r="L40" s="69" t="str">
        <f t="shared" si="2"/>
        <v>0:00</v>
      </c>
      <c r="M40" s="90" t="str">
        <f t="shared" si="3"/>
        <v>0:00</v>
      </c>
      <c r="N40" s="69">
        <f t="shared" si="4"/>
        <v>0</v>
      </c>
      <c r="O40" s="93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236"/>
      <c r="B41" s="259"/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1">
        <f t="shared" si="1"/>
        <v>0</v>
      </c>
      <c r="L41" s="241" t="str">
        <f t="shared" si="2"/>
        <v>0:00</v>
      </c>
      <c r="M41" s="244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44">
        <f aca="true" t="shared" si="13" ref="J42:O42">SUM(J11:J41)</f>
        <v>0</v>
      </c>
      <c r="K42" s="110">
        <f t="shared" si="13"/>
        <v>0</v>
      </c>
      <c r="L42" s="96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</row>
    <row r="2" spans="2:19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90" t="s">
        <v>22</v>
      </c>
      <c r="D4" s="190"/>
      <c r="E4" s="12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90" t="s">
        <v>18</v>
      </c>
      <c r="D5" s="190"/>
      <c r="E5" s="12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</row>
    <row r="6" spans="3:19" ht="13.5" customHeight="1">
      <c r="C6" s="190" t="s">
        <v>19</v>
      </c>
      <c r="D6" s="190"/>
      <c r="E6" s="6"/>
      <c r="F6" s="164" t="s">
        <v>51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95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</row>
    <row r="9" spans="1:19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96"/>
      <c r="M9" s="192" t="s">
        <v>7</v>
      </c>
      <c r="N9" s="146"/>
      <c r="O9" s="149" t="s">
        <v>8</v>
      </c>
      <c r="P9" s="14"/>
      <c r="Q9" s="13"/>
      <c r="R9" s="13"/>
      <c r="S9" s="13"/>
    </row>
    <row r="10" spans="1:19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97"/>
      <c r="M10" s="193" t="s">
        <v>9</v>
      </c>
      <c r="N10" s="147"/>
      <c r="O10" s="150"/>
      <c r="P10" s="14"/>
      <c r="Q10" s="14"/>
      <c r="R10" s="14"/>
      <c r="S10" s="14"/>
    </row>
    <row r="11" spans="1:19" ht="11.25">
      <c r="A11" s="215" t="s">
        <v>16</v>
      </c>
      <c r="B11" s="258">
        <v>1</v>
      </c>
      <c r="C11" s="217">
        <v>0</v>
      </c>
      <c r="D11" s="218">
        <v>0</v>
      </c>
      <c r="E11" s="219">
        <f>IF(D11&gt;C11,SUM(D11-C11),$H$7)</f>
        <v>0</v>
      </c>
      <c r="F11" s="217">
        <v>0</v>
      </c>
      <c r="G11" s="218">
        <v>0</v>
      </c>
      <c r="H11" s="256">
        <f aca="true" t="shared" si="0" ref="H11:H41">IF(G11&gt;F11,SUM(G11-F11),$H$7)</f>
        <v>0</v>
      </c>
      <c r="I11" s="221">
        <f>IF(AND(D11&gt;$H$7,F11&gt;$H$7),F11-D11,$H$7)</f>
        <v>0</v>
      </c>
      <c r="J11" s="222">
        <f>IF(AND(C11&gt;$H$7,D11=$H$7,F11=$H$7,G11&gt;$H$7),H11-C11,E11+H11)</f>
        <v>0</v>
      </c>
      <c r="K11" s="220">
        <f aca="true" t="shared" si="1" ref="K11:K41">IF(OR(A11="SÁBADO",A11="DOMINGO",A11="FERIADO"),$H$7,IF(J11&gt;=$O$7,$L$7,IF(AND(J11&lt;=$O$7,J11&gt;$M$7),J11-$M$7,$H$7)))</f>
        <v>0</v>
      </c>
      <c r="L11" s="220" t="str">
        <f aca="true" t="shared" si="2" ref="L11:L41">IF(P11&lt;=0,"0:00",J11-$O$7)</f>
        <v>0:00</v>
      </c>
      <c r="M11" s="222" t="str">
        <f aca="true" t="shared" si="3" ref="M11:M41">IF(A11="SÁBADO",J11,IF(A11="DOMINGO",J11,IF(A11="FERIADO",J11,L11)))</f>
        <v>0:00</v>
      </c>
      <c r="N11" s="220">
        <f aca="true" t="shared" si="4" ref="N11:N41">IF(R11&lt;$H$7,$H$7,IF(AND(J11&gt;=$O$7,I11&lt;=$I$7),R11,M11))</f>
        <v>0</v>
      </c>
      <c r="O11" s="250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81" t="s">
        <v>10</v>
      </c>
      <c r="B12" s="57">
        <v>2</v>
      </c>
      <c r="C12" s="98">
        <v>0</v>
      </c>
      <c r="D12" s="101">
        <v>0</v>
      </c>
      <c r="E12" s="52">
        <f>IF(D12&gt;C12,SUM(D12-C12),$H$7)</f>
        <v>0</v>
      </c>
      <c r="F12" s="98">
        <v>0</v>
      </c>
      <c r="G12" s="101">
        <v>0</v>
      </c>
      <c r="H12" s="50">
        <f t="shared" si="0"/>
        <v>0</v>
      </c>
      <c r="I12" s="86">
        <f aca="true" t="shared" si="8" ref="I12:I41">IF(AND(D12&gt;$H$7,F12&gt;$H$7),F12-D12,$H$7)</f>
        <v>0</v>
      </c>
      <c r="J12" s="91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1">
        <f t="shared" si="3"/>
        <v>0</v>
      </c>
      <c r="N12" s="4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81" t="s">
        <v>11</v>
      </c>
      <c r="B13" s="57">
        <v>3</v>
      </c>
      <c r="C13" s="98">
        <v>0</v>
      </c>
      <c r="D13" s="101">
        <v>0</v>
      </c>
      <c r="E13" s="52">
        <f>IF(D13&gt;C13,SUM(D13-C13),$H$7)</f>
        <v>0</v>
      </c>
      <c r="F13" s="98">
        <v>0</v>
      </c>
      <c r="G13" s="101">
        <v>0</v>
      </c>
      <c r="H13" s="50">
        <f>IF(G13&gt;F13,SUM(G13-F13),$H$7)</f>
        <v>0</v>
      </c>
      <c r="I13" s="86">
        <f t="shared" si="8"/>
        <v>0</v>
      </c>
      <c r="J13" s="91">
        <f>IF(AND(C13&gt;$H$7,D13=$H$7,F13=$H$7,G13&gt;$H$7),H13-C13,E13+H13)</f>
        <v>0</v>
      </c>
      <c r="K13" s="49">
        <f t="shared" si="1"/>
        <v>0</v>
      </c>
      <c r="L13" s="49" t="str">
        <f t="shared" si="2"/>
        <v>0:00</v>
      </c>
      <c r="M13" s="91">
        <f t="shared" si="3"/>
        <v>0</v>
      </c>
      <c r="N13" s="4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227" t="s">
        <v>12</v>
      </c>
      <c r="B14" s="260">
        <v>4</v>
      </c>
      <c r="C14" s="229">
        <v>0</v>
      </c>
      <c r="D14" s="230">
        <v>0</v>
      </c>
      <c r="E14" s="231">
        <f aca="true" t="shared" si="11" ref="E14:E41">IF(D14&gt;C14,SUM(D14-C14),$H$7)</f>
        <v>0</v>
      </c>
      <c r="F14" s="229">
        <v>0</v>
      </c>
      <c r="G14" s="230">
        <v>0</v>
      </c>
      <c r="H14" s="253">
        <f t="shared" si="0"/>
        <v>0</v>
      </c>
      <c r="I14" s="232">
        <f t="shared" si="8"/>
        <v>0</v>
      </c>
      <c r="J14" s="233">
        <f aca="true" t="shared" si="12" ref="J14:J41">IF(AND(C14&gt;$H$7,D14=$H$7,F14=$H$7,G14&gt;$H$7),H14-C14,E14+H14)</f>
        <v>0</v>
      </c>
      <c r="K14" s="223">
        <f t="shared" si="1"/>
        <v>0</v>
      </c>
      <c r="L14" s="223" t="str">
        <f t="shared" si="2"/>
        <v>0:00</v>
      </c>
      <c r="M14" s="233" t="str">
        <f t="shared" si="3"/>
        <v>0:00</v>
      </c>
      <c r="N14" s="223">
        <f t="shared" si="4"/>
        <v>0</v>
      </c>
      <c r="O14" s="226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2" t="s">
        <v>13</v>
      </c>
      <c r="B15" s="74">
        <v>5</v>
      </c>
      <c r="C15" s="99">
        <v>0</v>
      </c>
      <c r="D15" s="102">
        <v>0</v>
      </c>
      <c r="E15" s="67">
        <f t="shared" si="11"/>
        <v>0</v>
      </c>
      <c r="F15" s="99">
        <v>0</v>
      </c>
      <c r="G15" s="102">
        <v>0</v>
      </c>
      <c r="H15" s="68">
        <f t="shared" si="0"/>
        <v>0</v>
      </c>
      <c r="I15" s="87">
        <f t="shared" si="8"/>
        <v>0</v>
      </c>
      <c r="J15" s="90">
        <f t="shared" si="12"/>
        <v>0</v>
      </c>
      <c r="K15" s="69">
        <f t="shared" si="1"/>
        <v>0</v>
      </c>
      <c r="L15" s="69" t="str">
        <f t="shared" si="2"/>
        <v>0:00</v>
      </c>
      <c r="M15" s="90" t="str">
        <f t="shared" si="3"/>
        <v>0:00</v>
      </c>
      <c r="N15" s="69">
        <f t="shared" si="4"/>
        <v>0</v>
      </c>
      <c r="O15" s="93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227" t="s">
        <v>14</v>
      </c>
      <c r="B16" s="259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30">
        <v>0</v>
      </c>
      <c r="H16" s="253">
        <f t="shared" si="0"/>
        <v>0</v>
      </c>
      <c r="I16" s="232">
        <f t="shared" si="8"/>
        <v>0</v>
      </c>
      <c r="J16" s="233">
        <f t="shared" si="12"/>
        <v>0</v>
      </c>
      <c r="K16" s="233">
        <f t="shared" si="1"/>
        <v>0</v>
      </c>
      <c r="L16" s="223" t="str">
        <f t="shared" si="2"/>
        <v>0:00</v>
      </c>
      <c r="M16" s="235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82" t="s">
        <v>15</v>
      </c>
      <c r="B17" s="74">
        <v>7</v>
      </c>
      <c r="C17" s="99">
        <v>0</v>
      </c>
      <c r="D17" s="102">
        <v>0</v>
      </c>
      <c r="E17" s="67">
        <f t="shared" si="11"/>
        <v>0</v>
      </c>
      <c r="F17" s="99">
        <v>0</v>
      </c>
      <c r="G17" s="102">
        <v>0</v>
      </c>
      <c r="H17" s="68">
        <f t="shared" si="0"/>
        <v>0</v>
      </c>
      <c r="I17" s="87">
        <f t="shared" si="8"/>
        <v>0</v>
      </c>
      <c r="J17" s="90">
        <f t="shared" si="12"/>
        <v>0</v>
      </c>
      <c r="K17" s="90">
        <f t="shared" si="1"/>
        <v>0</v>
      </c>
      <c r="L17" s="69" t="str">
        <f t="shared" si="2"/>
        <v>0:00</v>
      </c>
      <c r="M17" s="89" t="str">
        <f t="shared" si="3"/>
        <v>0:00</v>
      </c>
      <c r="N17" s="69">
        <f t="shared" si="4"/>
        <v>0</v>
      </c>
      <c r="O17" s="93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227" t="s">
        <v>16</v>
      </c>
      <c r="B18" s="259">
        <v>8</v>
      </c>
      <c r="C18" s="229">
        <v>0</v>
      </c>
      <c r="D18" s="230">
        <v>0</v>
      </c>
      <c r="E18" s="231">
        <f t="shared" si="11"/>
        <v>0</v>
      </c>
      <c r="F18" s="229">
        <v>0</v>
      </c>
      <c r="G18" s="230">
        <v>0</v>
      </c>
      <c r="H18" s="253">
        <f t="shared" si="0"/>
        <v>0</v>
      </c>
      <c r="I18" s="232">
        <f t="shared" si="8"/>
        <v>0</v>
      </c>
      <c r="J18" s="233">
        <f t="shared" si="12"/>
        <v>0</v>
      </c>
      <c r="K18" s="233">
        <f t="shared" si="1"/>
        <v>0</v>
      </c>
      <c r="L18" s="223" t="str">
        <f t="shared" si="2"/>
        <v>0:00</v>
      </c>
      <c r="M18" s="235" t="str">
        <f t="shared" si="3"/>
        <v>0:00</v>
      </c>
      <c r="N18" s="223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81" t="s">
        <v>10</v>
      </c>
      <c r="B19" s="57">
        <v>9</v>
      </c>
      <c r="C19" s="98">
        <v>0</v>
      </c>
      <c r="D19" s="101">
        <v>0</v>
      </c>
      <c r="E19" s="52">
        <f t="shared" si="11"/>
        <v>0</v>
      </c>
      <c r="F19" s="98">
        <v>0</v>
      </c>
      <c r="G19" s="101">
        <v>0</v>
      </c>
      <c r="H19" s="50">
        <f t="shared" si="0"/>
        <v>0</v>
      </c>
      <c r="I19" s="86">
        <f t="shared" si="8"/>
        <v>0</v>
      </c>
      <c r="J19" s="91">
        <f t="shared" si="12"/>
        <v>0</v>
      </c>
      <c r="K19" s="91">
        <f t="shared" si="1"/>
        <v>0</v>
      </c>
      <c r="L19" s="49" t="str">
        <f t="shared" si="2"/>
        <v>0:00</v>
      </c>
      <c r="M19" s="88">
        <f t="shared" si="3"/>
        <v>0</v>
      </c>
      <c r="N19" s="4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81" t="s">
        <v>11</v>
      </c>
      <c r="B20" s="57">
        <v>10</v>
      </c>
      <c r="C20" s="98">
        <v>0</v>
      </c>
      <c r="D20" s="101">
        <v>0</v>
      </c>
      <c r="E20" s="52">
        <f t="shared" si="11"/>
        <v>0</v>
      </c>
      <c r="F20" s="98">
        <v>0</v>
      </c>
      <c r="G20" s="101">
        <v>0</v>
      </c>
      <c r="H20" s="50">
        <f t="shared" si="0"/>
        <v>0</v>
      </c>
      <c r="I20" s="86">
        <f t="shared" si="8"/>
        <v>0</v>
      </c>
      <c r="J20" s="91">
        <f t="shared" si="12"/>
        <v>0</v>
      </c>
      <c r="K20" s="91">
        <f t="shared" si="1"/>
        <v>0</v>
      </c>
      <c r="L20" s="49" t="str">
        <f t="shared" si="2"/>
        <v>0:00</v>
      </c>
      <c r="M20" s="88">
        <f t="shared" si="3"/>
        <v>0</v>
      </c>
      <c r="N20" s="4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227" t="s">
        <v>12</v>
      </c>
      <c r="B21" s="259">
        <v>11</v>
      </c>
      <c r="C21" s="229">
        <v>0</v>
      </c>
      <c r="D21" s="230">
        <v>0</v>
      </c>
      <c r="E21" s="231">
        <f t="shared" si="11"/>
        <v>0</v>
      </c>
      <c r="F21" s="229">
        <v>0</v>
      </c>
      <c r="G21" s="230">
        <v>0</v>
      </c>
      <c r="H21" s="253">
        <f t="shared" si="0"/>
        <v>0</v>
      </c>
      <c r="I21" s="232">
        <f t="shared" si="8"/>
        <v>0</v>
      </c>
      <c r="J21" s="233">
        <f t="shared" si="12"/>
        <v>0</v>
      </c>
      <c r="K21" s="233">
        <f t="shared" si="1"/>
        <v>0</v>
      </c>
      <c r="L21" s="223" t="str">
        <f t="shared" si="2"/>
        <v>0:00</v>
      </c>
      <c r="M21" s="235" t="str">
        <f t="shared" si="3"/>
        <v>0:00</v>
      </c>
      <c r="N21" s="223">
        <f t="shared" si="4"/>
        <v>0</v>
      </c>
      <c r="O21" s="226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2" t="s">
        <v>13</v>
      </c>
      <c r="B22" s="74">
        <v>12</v>
      </c>
      <c r="C22" s="99">
        <v>0</v>
      </c>
      <c r="D22" s="102">
        <v>0</v>
      </c>
      <c r="E22" s="67">
        <f t="shared" si="11"/>
        <v>0</v>
      </c>
      <c r="F22" s="99">
        <v>0</v>
      </c>
      <c r="G22" s="102">
        <v>0</v>
      </c>
      <c r="H22" s="68">
        <f t="shared" si="0"/>
        <v>0</v>
      </c>
      <c r="I22" s="87">
        <f t="shared" si="8"/>
        <v>0</v>
      </c>
      <c r="J22" s="90">
        <f t="shared" si="12"/>
        <v>0</v>
      </c>
      <c r="K22" s="90">
        <f t="shared" si="1"/>
        <v>0</v>
      </c>
      <c r="L22" s="69" t="str">
        <f t="shared" si="2"/>
        <v>0:00</v>
      </c>
      <c r="M22" s="89" t="str">
        <f t="shared" si="3"/>
        <v>0:00</v>
      </c>
      <c r="N22" s="69">
        <f t="shared" si="4"/>
        <v>0</v>
      </c>
      <c r="O22" s="93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227" t="s">
        <v>14</v>
      </c>
      <c r="B23" s="259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30">
        <v>0</v>
      </c>
      <c r="H23" s="253">
        <f t="shared" si="0"/>
        <v>0</v>
      </c>
      <c r="I23" s="232">
        <f t="shared" si="8"/>
        <v>0</v>
      </c>
      <c r="J23" s="233">
        <f t="shared" si="12"/>
        <v>0</v>
      </c>
      <c r="K23" s="233">
        <f t="shared" si="1"/>
        <v>0</v>
      </c>
      <c r="L23" s="223" t="str">
        <f t="shared" si="2"/>
        <v>0:00</v>
      </c>
      <c r="M23" s="235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82" t="s">
        <v>15</v>
      </c>
      <c r="B24" s="74">
        <v>14</v>
      </c>
      <c r="C24" s="99">
        <v>0</v>
      </c>
      <c r="D24" s="102">
        <v>0</v>
      </c>
      <c r="E24" s="67">
        <f t="shared" si="11"/>
        <v>0</v>
      </c>
      <c r="F24" s="99">
        <v>0</v>
      </c>
      <c r="G24" s="102">
        <v>0</v>
      </c>
      <c r="H24" s="68">
        <f t="shared" si="0"/>
        <v>0</v>
      </c>
      <c r="I24" s="87">
        <f t="shared" si="8"/>
        <v>0</v>
      </c>
      <c r="J24" s="90">
        <f t="shared" si="12"/>
        <v>0</v>
      </c>
      <c r="K24" s="90">
        <f t="shared" si="1"/>
        <v>0</v>
      </c>
      <c r="L24" s="69" t="str">
        <f t="shared" si="2"/>
        <v>0:00</v>
      </c>
      <c r="M24" s="89" t="str">
        <f t="shared" si="3"/>
        <v>0:00</v>
      </c>
      <c r="N24" s="69">
        <f t="shared" si="4"/>
        <v>0</v>
      </c>
      <c r="O24" s="93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227" t="s">
        <v>16</v>
      </c>
      <c r="B25" s="259">
        <v>15</v>
      </c>
      <c r="C25" s="229">
        <v>0</v>
      </c>
      <c r="D25" s="230">
        <v>0</v>
      </c>
      <c r="E25" s="231">
        <f t="shared" si="11"/>
        <v>0</v>
      </c>
      <c r="F25" s="229">
        <v>0</v>
      </c>
      <c r="G25" s="230">
        <v>0</v>
      </c>
      <c r="H25" s="253">
        <f t="shared" si="0"/>
        <v>0</v>
      </c>
      <c r="I25" s="232">
        <f t="shared" si="8"/>
        <v>0</v>
      </c>
      <c r="J25" s="233">
        <f t="shared" si="12"/>
        <v>0</v>
      </c>
      <c r="K25" s="233">
        <f t="shared" si="1"/>
        <v>0</v>
      </c>
      <c r="L25" s="223" t="str">
        <f t="shared" si="2"/>
        <v>0:00</v>
      </c>
      <c r="M25" s="235" t="str">
        <f t="shared" si="3"/>
        <v>0:00</v>
      </c>
      <c r="N25" s="223">
        <f t="shared" si="4"/>
        <v>0</v>
      </c>
      <c r="O25" s="226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81" t="s">
        <v>10</v>
      </c>
      <c r="B26" s="57">
        <v>16</v>
      </c>
      <c r="C26" s="98">
        <v>0</v>
      </c>
      <c r="D26" s="101">
        <v>0</v>
      </c>
      <c r="E26" s="52">
        <f t="shared" si="11"/>
        <v>0</v>
      </c>
      <c r="F26" s="98">
        <v>0</v>
      </c>
      <c r="G26" s="101">
        <v>0</v>
      </c>
      <c r="H26" s="50">
        <f t="shared" si="0"/>
        <v>0</v>
      </c>
      <c r="I26" s="86">
        <f t="shared" si="8"/>
        <v>0</v>
      </c>
      <c r="J26" s="91">
        <f t="shared" si="12"/>
        <v>0</v>
      </c>
      <c r="K26" s="91">
        <f t="shared" si="1"/>
        <v>0</v>
      </c>
      <c r="L26" s="49" t="str">
        <f t="shared" si="2"/>
        <v>0:00</v>
      </c>
      <c r="M26" s="88">
        <f t="shared" si="3"/>
        <v>0</v>
      </c>
      <c r="N26" s="4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81" t="s">
        <v>11</v>
      </c>
      <c r="B27" s="57">
        <v>17</v>
      </c>
      <c r="C27" s="98">
        <v>0</v>
      </c>
      <c r="D27" s="101">
        <v>0</v>
      </c>
      <c r="E27" s="52">
        <f t="shared" si="11"/>
        <v>0</v>
      </c>
      <c r="F27" s="98">
        <v>0</v>
      </c>
      <c r="G27" s="101">
        <v>0</v>
      </c>
      <c r="H27" s="50">
        <f t="shared" si="0"/>
        <v>0</v>
      </c>
      <c r="I27" s="86">
        <f t="shared" si="8"/>
        <v>0</v>
      </c>
      <c r="J27" s="91">
        <f t="shared" si="12"/>
        <v>0</v>
      </c>
      <c r="K27" s="91">
        <f t="shared" si="1"/>
        <v>0</v>
      </c>
      <c r="L27" s="49" t="str">
        <f t="shared" si="2"/>
        <v>0:00</v>
      </c>
      <c r="M27" s="88">
        <f t="shared" si="3"/>
        <v>0</v>
      </c>
      <c r="N27" s="4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227" t="s">
        <v>12</v>
      </c>
      <c r="B28" s="259">
        <v>18</v>
      </c>
      <c r="C28" s="229">
        <v>0</v>
      </c>
      <c r="D28" s="230">
        <v>0</v>
      </c>
      <c r="E28" s="231">
        <f t="shared" si="11"/>
        <v>0</v>
      </c>
      <c r="F28" s="229">
        <v>0</v>
      </c>
      <c r="G28" s="230">
        <v>0</v>
      </c>
      <c r="H28" s="253">
        <f t="shared" si="0"/>
        <v>0</v>
      </c>
      <c r="I28" s="232">
        <f t="shared" si="8"/>
        <v>0</v>
      </c>
      <c r="J28" s="233">
        <f t="shared" si="12"/>
        <v>0</v>
      </c>
      <c r="K28" s="233">
        <f t="shared" si="1"/>
        <v>0</v>
      </c>
      <c r="L28" s="223" t="str">
        <f t="shared" si="2"/>
        <v>0:00</v>
      </c>
      <c r="M28" s="235" t="str">
        <f t="shared" si="3"/>
        <v>0:00</v>
      </c>
      <c r="N28" s="223">
        <f t="shared" si="4"/>
        <v>0</v>
      </c>
      <c r="O28" s="226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2" t="s">
        <v>13</v>
      </c>
      <c r="B29" s="74">
        <v>19</v>
      </c>
      <c r="C29" s="99">
        <v>0</v>
      </c>
      <c r="D29" s="102">
        <v>0</v>
      </c>
      <c r="E29" s="67">
        <f t="shared" si="11"/>
        <v>0</v>
      </c>
      <c r="F29" s="99">
        <v>0</v>
      </c>
      <c r="G29" s="102">
        <v>0</v>
      </c>
      <c r="H29" s="68">
        <f t="shared" si="0"/>
        <v>0</v>
      </c>
      <c r="I29" s="87">
        <f t="shared" si="8"/>
        <v>0</v>
      </c>
      <c r="J29" s="90">
        <f t="shared" si="12"/>
        <v>0</v>
      </c>
      <c r="K29" s="90">
        <f t="shared" si="1"/>
        <v>0</v>
      </c>
      <c r="L29" s="69" t="str">
        <f t="shared" si="2"/>
        <v>0:00</v>
      </c>
      <c r="M29" s="89" t="str">
        <f t="shared" si="3"/>
        <v>0:00</v>
      </c>
      <c r="N29" s="69">
        <f t="shared" si="4"/>
        <v>0</v>
      </c>
      <c r="O29" s="93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227" t="s">
        <v>14</v>
      </c>
      <c r="B30" s="259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30">
        <v>0</v>
      </c>
      <c r="H30" s="253">
        <f t="shared" si="0"/>
        <v>0</v>
      </c>
      <c r="I30" s="232">
        <f t="shared" si="8"/>
        <v>0</v>
      </c>
      <c r="J30" s="233">
        <f t="shared" si="12"/>
        <v>0</v>
      </c>
      <c r="K30" s="233">
        <f t="shared" si="1"/>
        <v>0</v>
      </c>
      <c r="L30" s="223" t="str">
        <f t="shared" si="2"/>
        <v>0:00</v>
      </c>
      <c r="M30" s="235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82" t="s">
        <v>15</v>
      </c>
      <c r="B31" s="74">
        <v>21</v>
      </c>
      <c r="C31" s="99">
        <v>0</v>
      </c>
      <c r="D31" s="102">
        <v>0</v>
      </c>
      <c r="E31" s="67">
        <f t="shared" si="11"/>
        <v>0</v>
      </c>
      <c r="F31" s="99">
        <v>0</v>
      </c>
      <c r="G31" s="102">
        <v>0</v>
      </c>
      <c r="H31" s="68">
        <f t="shared" si="0"/>
        <v>0</v>
      </c>
      <c r="I31" s="87">
        <f t="shared" si="8"/>
        <v>0</v>
      </c>
      <c r="J31" s="90">
        <f t="shared" si="12"/>
        <v>0</v>
      </c>
      <c r="K31" s="90">
        <f t="shared" si="1"/>
        <v>0</v>
      </c>
      <c r="L31" s="69" t="str">
        <f t="shared" si="2"/>
        <v>0:00</v>
      </c>
      <c r="M31" s="89" t="str">
        <f t="shared" si="3"/>
        <v>0:00</v>
      </c>
      <c r="N31" s="69">
        <f t="shared" si="4"/>
        <v>0</v>
      </c>
      <c r="O31" s="93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227" t="s">
        <v>16</v>
      </c>
      <c r="B32" s="259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30">
        <v>0</v>
      </c>
      <c r="H32" s="253">
        <f t="shared" si="0"/>
        <v>0</v>
      </c>
      <c r="I32" s="232">
        <f t="shared" si="8"/>
        <v>0</v>
      </c>
      <c r="J32" s="233">
        <f t="shared" si="12"/>
        <v>0</v>
      </c>
      <c r="K32" s="233">
        <f t="shared" si="1"/>
        <v>0</v>
      </c>
      <c r="L32" s="223" t="str">
        <f t="shared" si="2"/>
        <v>0:00</v>
      </c>
      <c r="M32" s="235" t="str">
        <f t="shared" si="3"/>
        <v>0:00</v>
      </c>
      <c r="N32" s="223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81" t="s">
        <v>10</v>
      </c>
      <c r="B33" s="57">
        <v>23</v>
      </c>
      <c r="C33" s="98">
        <v>0</v>
      </c>
      <c r="D33" s="101">
        <v>0</v>
      </c>
      <c r="E33" s="52">
        <f t="shared" si="11"/>
        <v>0</v>
      </c>
      <c r="F33" s="98">
        <v>0</v>
      </c>
      <c r="G33" s="101">
        <v>0</v>
      </c>
      <c r="H33" s="50">
        <f t="shared" si="0"/>
        <v>0</v>
      </c>
      <c r="I33" s="86">
        <f t="shared" si="8"/>
        <v>0</v>
      </c>
      <c r="J33" s="91">
        <f t="shared" si="12"/>
        <v>0</v>
      </c>
      <c r="K33" s="91">
        <f t="shared" si="1"/>
        <v>0</v>
      </c>
      <c r="L33" s="49" t="str">
        <f t="shared" si="2"/>
        <v>0:00</v>
      </c>
      <c r="M33" s="88">
        <f t="shared" si="3"/>
        <v>0</v>
      </c>
      <c r="N33" s="4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81" t="s">
        <v>11</v>
      </c>
      <c r="B34" s="57">
        <v>24</v>
      </c>
      <c r="C34" s="98">
        <v>0</v>
      </c>
      <c r="D34" s="101">
        <v>0</v>
      </c>
      <c r="E34" s="52">
        <f t="shared" si="11"/>
        <v>0</v>
      </c>
      <c r="F34" s="98">
        <v>0</v>
      </c>
      <c r="G34" s="101">
        <v>0</v>
      </c>
      <c r="H34" s="50">
        <f t="shared" si="0"/>
        <v>0</v>
      </c>
      <c r="I34" s="86">
        <f t="shared" si="8"/>
        <v>0</v>
      </c>
      <c r="J34" s="91">
        <f t="shared" si="12"/>
        <v>0</v>
      </c>
      <c r="K34" s="91">
        <f t="shared" si="1"/>
        <v>0</v>
      </c>
      <c r="L34" s="49" t="str">
        <f t="shared" si="2"/>
        <v>0:00</v>
      </c>
      <c r="M34" s="88">
        <f t="shared" si="3"/>
        <v>0</v>
      </c>
      <c r="N34" s="4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81" t="s">
        <v>36</v>
      </c>
      <c r="B35" s="57">
        <v>25</v>
      </c>
      <c r="C35" s="98">
        <v>0</v>
      </c>
      <c r="D35" s="101">
        <v>0</v>
      </c>
      <c r="E35" s="52">
        <f t="shared" si="11"/>
        <v>0</v>
      </c>
      <c r="F35" s="98">
        <v>0</v>
      </c>
      <c r="G35" s="101">
        <v>0</v>
      </c>
      <c r="H35" s="50">
        <f t="shared" si="0"/>
        <v>0</v>
      </c>
      <c r="I35" s="86">
        <f t="shared" si="8"/>
        <v>0</v>
      </c>
      <c r="J35" s="91">
        <f t="shared" si="12"/>
        <v>0</v>
      </c>
      <c r="K35" s="91">
        <f t="shared" si="1"/>
        <v>0</v>
      </c>
      <c r="L35" s="49" t="str">
        <f t="shared" si="2"/>
        <v>0:00</v>
      </c>
      <c r="M35" s="88">
        <f t="shared" si="3"/>
        <v>0</v>
      </c>
      <c r="N35" s="4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2" t="s">
        <v>13</v>
      </c>
      <c r="B36" s="74">
        <v>26</v>
      </c>
      <c r="C36" s="99">
        <v>0</v>
      </c>
      <c r="D36" s="102">
        <v>0</v>
      </c>
      <c r="E36" s="67">
        <f t="shared" si="11"/>
        <v>0</v>
      </c>
      <c r="F36" s="99">
        <v>0</v>
      </c>
      <c r="G36" s="102">
        <v>0</v>
      </c>
      <c r="H36" s="68">
        <f t="shared" si="0"/>
        <v>0</v>
      </c>
      <c r="I36" s="87">
        <f t="shared" si="8"/>
        <v>0</v>
      </c>
      <c r="J36" s="90">
        <f t="shared" si="12"/>
        <v>0</v>
      </c>
      <c r="K36" s="90">
        <f t="shared" si="1"/>
        <v>0</v>
      </c>
      <c r="L36" s="69" t="str">
        <f t="shared" si="2"/>
        <v>0:00</v>
      </c>
      <c r="M36" s="89" t="str">
        <f t="shared" si="3"/>
        <v>0:00</v>
      </c>
      <c r="N36" s="69">
        <f t="shared" si="4"/>
        <v>0</v>
      </c>
      <c r="O36" s="93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227" t="s">
        <v>14</v>
      </c>
      <c r="B37" s="259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30">
        <v>0</v>
      </c>
      <c r="H37" s="253">
        <f t="shared" si="0"/>
        <v>0</v>
      </c>
      <c r="I37" s="232">
        <f t="shared" si="8"/>
        <v>0</v>
      </c>
      <c r="J37" s="233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82" t="s">
        <v>15</v>
      </c>
      <c r="B38" s="74">
        <v>28</v>
      </c>
      <c r="C38" s="99">
        <v>0</v>
      </c>
      <c r="D38" s="102">
        <v>0</v>
      </c>
      <c r="E38" s="67">
        <f t="shared" si="11"/>
        <v>0</v>
      </c>
      <c r="F38" s="99">
        <v>0</v>
      </c>
      <c r="G38" s="102">
        <v>0</v>
      </c>
      <c r="H38" s="68">
        <f t="shared" si="0"/>
        <v>0</v>
      </c>
      <c r="I38" s="87">
        <f t="shared" si="8"/>
        <v>0</v>
      </c>
      <c r="J38" s="90">
        <f t="shared" si="12"/>
        <v>0</v>
      </c>
      <c r="K38" s="90">
        <f t="shared" si="1"/>
        <v>0</v>
      </c>
      <c r="L38" s="69" t="str">
        <f t="shared" si="2"/>
        <v>0:00</v>
      </c>
      <c r="M38" s="89" t="str">
        <f t="shared" si="3"/>
        <v>0:00</v>
      </c>
      <c r="N38" s="69">
        <f t="shared" si="4"/>
        <v>0</v>
      </c>
      <c r="O38" s="93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227" t="s">
        <v>16</v>
      </c>
      <c r="B39" s="259">
        <v>29</v>
      </c>
      <c r="C39" s="229">
        <v>0</v>
      </c>
      <c r="D39" s="230">
        <v>0</v>
      </c>
      <c r="E39" s="231">
        <f t="shared" si="11"/>
        <v>0</v>
      </c>
      <c r="F39" s="229">
        <v>0</v>
      </c>
      <c r="G39" s="230">
        <v>0</v>
      </c>
      <c r="H39" s="253">
        <f t="shared" si="0"/>
        <v>0</v>
      </c>
      <c r="I39" s="232">
        <f t="shared" si="8"/>
        <v>0</v>
      </c>
      <c r="J39" s="233">
        <f t="shared" si="12"/>
        <v>0</v>
      </c>
      <c r="K39" s="233">
        <f t="shared" si="1"/>
        <v>0</v>
      </c>
      <c r="L39" s="223" t="str">
        <f t="shared" si="2"/>
        <v>0:00</v>
      </c>
      <c r="M39" s="235" t="str">
        <f t="shared" si="3"/>
        <v>0:00</v>
      </c>
      <c r="N39" s="223">
        <f t="shared" si="4"/>
        <v>0</v>
      </c>
      <c r="O39" s="226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81" t="s">
        <v>10</v>
      </c>
      <c r="B40" s="57">
        <v>30</v>
      </c>
      <c r="C40" s="98">
        <v>0</v>
      </c>
      <c r="D40" s="101">
        <v>0</v>
      </c>
      <c r="E40" s="52">
        <f t="shared" si="11"/>
        <v>0</v>
      </c>
      <c r="F40" s="98">
        <v>0</v>
      </c>
      <c r="G40" s="101">
        <v>0</v>
      </c>
      <c r="H40" s="50">
        <f t="shared" si="0"/>
        <v>0</v>
      </c>
      <c r="I40" s="86">
        <f t="shared" si="8"/>
        <v>0</v>
      </c>
      <c r="J40" s="91">
        <f t="shared" si="12"/>
        <v>0</v>
      </c>
      <c r="K40" s="91">
        <f t="shared" si="1"/>
        <v>0</v>
      </c>
      <c r="L40" s="49" t="str">
        <f t="shared" si="2"/>
        <v>0:00</v>
      </c>
      <c r="M40" s="88">
        <f t="shared" si="3"/>
        <v>0</v>
      </c>
      <c r="N40" s="4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81" t="s">
        <v>11</v>
      </c>
      <c r="B41" s="57">
        <v>31</v>
      </c>
      <c r="C41" s="103">
        <v>0</v>
      </c>
      <c r="D41" s="104">
        <v>0</v>
      </c>
      <c r="E41" s="58">
        <f t="shared" si="11"/>
        <v>0</v>
      </c>
      <c r="F41" s="103">
        <v>0</v>
      </c>
      <c r="G41" s="104">
        <v>0</v>
      </c>
      <c r="H41" s="59">
        <f t="shared" si="0"/>
        <v>0</v>
      </c>
      <c r="I41" s="111">
        <f t="shared" si="8"/>
        <v>0</v>
      </c>
      <c r="J41" s="112">
        <f t="shared" si="12"/>
        <v>0</v>
      </c>
      <c r="K41" s="112">
        <f t="shared" si="1"/>
        <v>0</v>
      </c>
      <c r="L41" s="60" t="str">
        <f t="shared" si="2"/>
        <v>0:00</v>
      </c>
      <c r="M41" s="118">
        <f t="shared" si="3"/>
        <v>0</v>
      </c>
      <c r="N41" s="60">
        <f t="shared" si="4"/>
        <v>0</v>
      </c>
      <c r="O41" s="113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GridLines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41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158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178" t="s">
        <v>3</v>
      </c>
      <c r="K8" s="161" t="s">
        <v>27</v>
      </c>
      <c r="L8" s="195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159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179"/>
      <c r="K9" s="162"/>
      <c r="L9" s="196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160"/>
      <c r="C10" s="152"/>
      <c r="D10" s="186"/>
      <c r="E10" s="154"/>
      <c r="F10" s="156"/>
      <c r="G10" s="186"/>
      <c r="H10" s="205"/>
      <c r="I10" s="203"/>
      <c r="J10" s="144"/>
      <c r="K10" s="163"/>
      <c r="L10" s="197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215" t="s">
        <v>14</v>
      </c>
      <c r="B11" s="216">
        <v>1</v>
      </c>
      <c r="C11" s="217">
        <v>0</v>
      </c>
      <c r="D11" s="247">
        <v>0</v>
      </c>
      <c r="E11" s="219">
        <f>IF(D11&gt;C11,SUM(D11-C11),$H$7)</f>
        <v>0</v>
      </c>
      <c r="F11" s="217">
        <v>0</v>
      </c>
      <c r="G11" s="248">
        <v>0</v>
      </c>
      <c r="H11" s="225">
        <f aca="true" t="shared" si="0" ref="H11:H39">IF(G11&gt;F11,SUM(G11-F11),$H$7)</f>
        <v>0</v>
      </c>
      <c r="I11" s="221">
        <f>IF(AND(D11&gt;$H$7,F11&gt;$H$7),F11-D11,$H$7)</f>
        <v>0</v>
      </c>
      <c r="J11" s="249">
        <f>IF(AND(C11&gt;$H$7,D11=$H$7,F11=$H$7,G11&gt;$H$7),H11-C11,E11+H11)</f>
        <v>0</v>
      </c>
      <c r="K11" s="220">
        <f aca="true" t="shared" si="1" ref="K11:K39">IF(OR(A11="SÁBADO",A11="DOMINGO",A11="FERIADO"),$H$7,IF(J11&gt;=$O$7,$L$7,IF(AND(J11&lt;=$O$7,J11&gt;$M$7),J11-$M$7,$H$7)))</f>
        <v>0</v>
      </c>
      <c r="L11" s="220" t="str">
        <f aca="true" t="shared" si="2" ref="L11:L39">IF(P11&lt;=0,"0:00",J11-$O$7)</f>
        <v>0:00</v>
      </c>
      <c r="M11" s="222" t="str">
        <f aca="true" t="shared" si="3" ref="M11:M39">IF(A11="SÁBADO",J11,IF(A11="DOMINGO",J11,IF(A11="FERIADO",J11,L11)))</f>
        <v>0:00</v>
      </c>
      <c r="N11" s="224">
        <f aca="true" t="shared" si="4" ref="N11:N39">IF(R11&lt;$H$7,$H$7,IF(AND(J11&gt;=$O$7,I11&lt;=$I$7),R11,M11))</f>
        <v>0</v>
      </c>
      <c r="O11" s="250">
        <f>N11</f>
        <v>0</v>
      </c>
      <c r="P11" s="15">
        <f aca="true" t="shared" si="5" ref="P11:P40">J11-$O$7</f>
        <v>-0.3333333333333333</v>
      </c>
      <c r="Q11" s="17">
        <f aca="true" t="shared" si="6" ref="Q11:Q39">$M$7-J11</f>
        <v>0.25</v>
      </c>
      <c r="R11" s="15">
        <f aca="true" t="shared" si="7" ref="R11:R39">IF(AND(J11&gt;=$O$7,I11&gt;$I$7),M11,M11-($J$7-I11))</f>
        <v>-0.041666666666666664</v>
      </c>
      <c r="S11" s="13"/>
      <c r="T11" s="6"/>
    </row>
    <row r="12" spans="1:20" ht="11.25">
      <c r="A12" s="84" t="s">
        <v>15</v>
      </c>
      <c r="B12" s="66">
        <v>2</v>
      </c>
      <c r="C12" s="99">
        <v>0</v>
      </c>
      <c r="D12" s="119">
        <v>0</v>
      </c>
      <c r="E12" s="67">
        <f>IF(D12&gt;C12,SUM(D12-C12),$H$7)</f>
        <v>0</v>
      </c>
      <c r="F12" s="99">
        <v>0</v>
      </c>
      <c r="G12" s="102">
        <v>0</v>
      </c>
      <c r="H12" s="68">
        <f t="shared" si="0"/>
        <v>0</v>
      </c>
      <c r="I12" s="87">
        <f aca="true" t="shared" si="8" ref="I12:I39">IF(AND(D12&gt;$H$7,F12&gt;$H$7),F12-D12,$H$7)</f>
        <v>0</v>
      </c>
      <c r="J12" s="89">
        <f>IF(AND(C12&gt;$H$7,D12=$H$7,F12=$H$7,G12&gt;$H$7),H12-C12,E12+H12)</f>
        <v>0</v>
      </c>
      <c r="K12" s="69">
        <f t="shared" si="1"/>
        <v>0</v>
      </c>
      <c r="L12" s="69" t="str">
        <f t="shared" si="2"/>
        <v>0:00</v>
      </c>
      <c r="M12" s="90" t="str">
        <f t="shared" si="3"/>
        <v>0:00</v>
      </c>
      <c r="N12" s="95">
        <f t="shared" si="4"/>
        <v>0</v>
      </c>
      <c r="O12" s="93">
        <f aca="true" t="shared" si="9" ref="O12:O39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39">IF(R12&lt;$H$7,$H$7,IF(AND(J12&gt;=$O$7,I12&gt;$I$7),R12,M12))</f>
        <v>0</v>
      </c>
      <c r="T12" s="6"/>
    </row>
    <row r="13" spans="1:20" ht="11.25">
      <c r="A13" s="251" t="s">
        <v>16</v>
      </c>
      <c r="B13" s="228">
        <v>3</v>
      </c>
      <c r="C13" s="229">
        <v>0</v>
      </c>
      <c r="D13" s="252">
        <v>0</v>
      </c>
      <c r="E13" s="231">
        <f>IF(D13&gt;C13,SUM(D13-C13),$H$7)</f>
        <v>0</v>
      </c>
      <c r="F13" s="229">
        <v>0</v>
      </c>
      <c r="G13" s="230">
        <v>0</v>
      </c>
      <c r="H13" s="253">
        <f>IF(G13&gt;F13,SUM(G13-F13),$H$7)</f>
        <v>0</v>
      </c>
      <c r="I13" s="232">
        <f t="shared" si="8"/>
        <v>0</v>
      </c>
      <c r="J13" s="235">
        <f>IF(AND(C13&gt;$H$7,D13=$H$7,F13=$H$7,G13&gt;$H$7),H13-C13,E13+H13)</f>
        <v>0</v>
      </c>
      <c r="K13" s="223">
        <f t="shared" si="1"/>
        <v>0</v>
      </c>
      <c r="L13" s="223" t="str">
        <f t="shared" si="2"/>
        <v>0:00</v>
      </c>
      <c r="M13" s="233" t="str">
        <f t="shared" si="3"/>
        <v>0:00</v>
      </c>
      <c r="N13" s="254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3" t="s">
        <v>10</v>
      </c>
      <c r="B14" s="255">
        <v>4</v>
      </c>
      <c r="C14" s="98">
        <v>0</v>
      </c>
      <c r="D14" s="120">
        <v>0</v>
      </c>
      <c r="E14" s="52">
        <f aca="true" t="shared" si="11" ref="E14:E39">IF(D14&gt;C14,SUM(D14-C14),$H$7)</f>
        <v>0</v>
      </c>
      <c r="F14" s="98">
        <v>0</v>
      </c>
      <c r="G14" s="101">
        <v>0</v>
      </c>
      <c r="H14" s="50">
        <f t="shared" si="0"/>
        <v>0</v>
      </c>
      <c r="I14" s="86">
        <f t="shared" si="8"/>
        <v>0</v>
      </c>
      <c r="J14" s="88">
        <f aca="true" t="shared" si="12" ref="J14:J39">IF(AND(C14&gt;$H$7,D14=$H$7,F14=$H$7,G14&gt;$H$7),H14-C14,E14+H14)</f>
        <v>0</v>
      </c>
      <c r="K14" s="49">
        <f t="shared" si="1"/>
        <v>0</v>
      </c>
      <c r="L14" s="49" t="str">
        <f t="shared" si="2"/>
        <v>0:00</v>
      </c>
      <c r="M14" s="91">
        <f t="shared" si="3"/>
        <v>0</v>
      </c>
      <c r="N14" s="94">
        <f t="shared" si="4"/>
        <v>0</v>
      </c>
      <c r="O14" s="92">
        <f t="shared" si="9"/>
        <v>0</v>
      </c>
      <c r="P14" s="15">
        <f t="shared" si="5"/>
        <v>-0.3333333333333333</v>
      </c>
      <c r="Q14" s="17" t="s">
        <v>39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3" t="s">
        <v>11</v>
      </c>
      <c r="B15" s="45">
        <v>5</v>
      </c>
      <c r="C15" s="98">
        <v>0</v>
      </c>
      <c r="D15" s="120">
        <v>0</v>
      </c>
      <c r="E15" s="52">
        <f t="shared" si="11"/>
        <v>0</v>
      </c>
      <c r="F15" s="98">
        <v>0</v>
      </c>
      <c r="G15" s="101">
        <v>0</v>
      </c>
      <c r="H15" s="50">
        <f t="shared" si="0"/>
        <v>0</v>
      </c>
      <c r="I15" s="86">
        <f t="shared" si="8"/>
        <v>0</v>
      </c>
      <c r="J15" s="88">
        <f t="shared" si="12"/>
        <v>0</v>
      </c>
      <c r="K15" s="49">
        <f t="shared" si="1"/>
        <v>0</v>
      </c>
      <c r="L15" s="49" t="str">
        <f t="shared" si="2"/>
        <v>0:00</v>
      </c>
      <c r="M15" s="91">
        <f t="shared" si="3"/>
        <v>0</v>
      </c>
      <c r="N15" s="94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51" t="s">
        <v>12</v>
      </c>
      <c r="B16" s="228">
        <v>6</v>
      </c>
      <c r="C16" s="229">
        <v>0</v>
      </c>
      <c r="D16" s="252">
        <v>0</v>
      </c>
      <c r="E16" s="231">
        <f t="shared" si="11"/>
        <v>0</v>
      </c>
      <c r="F16" s="229">
        <v>0</v>
      </c>
      <c r="G16" s="230">
        <v>0</v>
      </c>
      <c r="H16" s="253">
        <f t="shared" si="0"/>
        <v>0</v>
      </c>
      <c r="I16" s="232">
        <f t="shared" si="8"/>
        <v>0</v>
      </c>
      <c r="J16" s="235">
        <f t="shared" si="12"/>
        <v>0</v>
      </c>
      <c r="K16" s="223">
        <f t="shared" si="1"/>
        <v>0</v>
      </c>
      <c r="L16" s="223" t="str">
        <f t="shared" si="2"/>
        <v>0:00</v>
      </c>
      <c r="M16" s="233" t="str">
        <f t="shared" si="3"/>
        <v>0:00</v>
      </c>
      <c r="N16" s="254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4" t="s">
        <v>13</v>
      </c>
      <c r="B17" s="66">
        <v>7</v>
      </c>
      <c r="C17" s="99">
        <v>0</v>
      </c>
      <c r="D17" s="119">
        <v>0</v>
      </c>
      <c r="E17" s="67">
        <f t="shared" si="11"/>
        <v>0</v>
      </c>
      <c r="F17" s="99">
        <v>0</v>
      </c>
      <c r="G17" s="102">
        <v>0</v>
      </c>
      <c r="H17" s="68">
        <f t="shared" si="0"/>
        <v>0</v>
      </c>
      <c r="I17" s="87">
        <f t="shared" si="8"/>
        <v>0</v>
      </c>
      <c r="J17" s="89">
        <f t="shared" si="12"/>
        <v>0</v>
      </c>
      <c r="K17" s="69">
        <f t="shared" si="1"/>
        <v>0</v>
      </c>
      <c r="L17" s="69" t="str">
        <f t="shared" si="2"/>
        <v>0:00</v>
      </c>
      <c r="M17" s="90" t="str">
        <f t="shared" si="3"/>
        <v>0:00</v>
      </c>
      <c r="N17" s="95">
        <f t="shared" si="4"/>
        <v>0</v>
      </c>
      <c r="O17" s="93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51" t="s">
        <v>14</v>
      </c>
      <c r="B18" s="228">
        <v>8</v>
      </c>
      <c r="C18" s="229">
        <v>0</v>
      </c>
      <c r="D18" s="252">
        <v>0</v>
      </c>
      <c r="E18" s="231">
        <f t="shared" si="11"/>
        <v>0</v>
      </c>
      <c r="F18" s="229">
        <v>0</v>
      </c>
      <c r="G18" s="230">
        <v>0</v>
      </c>
      <c r="H18" s="253">
        <f t="shared" si="0"/>
        <v>0</v>
      </c>
      <c r="I18" s="232">
        <f t="shared" si="8"/>
        <v>0</v>
      </c>
      <c r="J18" s="235">
        <f t="shared" si="12"/>
        <v>0</v>
      </c>
      <c r="K18" s="223">
        <f t="shared" si="1"/>
        <v>0</v>
      </c>
      <c r="L18" s="223" t="str">
        <f t="shared" si="2"/>
        <v>0:00</v>
      </c>
      <c r="M18" s="233" t="str">
        <f t="shared" si="3"/>
        <v>0:00</v>
      </c>
      <c r="N18" s="254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4" t="s">
        <v>15</v>
      </c>
      <c r="B19" s="66">
        <v>9</v>
      </c>
      <c r="C19" s="99">
        <v>0</v>
      </c>
      <c r="D19" s="119">
        <v>0</v>
      </c>
      <c r="E19" s="67">
        <f t="shared" si="11"/>
        <v>0</v>
      </c>
      <c r="F19" s="99">
        <v>0</v>
      </c>
      <c r="G19" s="102">
        <v>0</v>
      </c>
      <c r="H19" s="68">
        <f t="shared" si="0"/>
        <v>0</v>
      </c>
      <c r="I19" s="87">
        <f t="shared" si="8"/>
        <v>0</v>
      </c>
      <c r="J19" s="89">
        <f t="shared" si="12"/>
        <v>0</v>
      </c>
      <c r="K19" s="69">
        <f t="shared" si="1"/>
        <v>0</v>
      </c>
      <c r="L19" s="69" t="str">
        <f t="shared" si="2"/>
        <v>0:00</v>
      </c>
      <c r="M19" s="90" t="str">
        <f t="shared" si="3"/>
        <v>0:00</v>
      </c>
      <c r="N19" s="95">
        <f t="shared" si="4"/>
        <v>0</v>
      </c>
      <c r="O19" s="93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1" t="s">
        <v>16</v>
      </c>
      <c r="B20" s="228">
        <v>10</v>
      </c>
      <c r="C20" s="229">
        <v>0</v>
      </c>
      <c r="D20" s="252">
        <v>0</v>
      </c>
      <c r="E20" s="231">
        <f t="shared" si="11"/>
        <v>0</v>
      </c>
      <c r="F20" s="229">
        <v>0</v>
      </c>
      <c r="G20" s="230">
        <v>0</v>
      </c>
      <c r="H20" s="253">
        <f t="shared" si="0"/>
        <v>0</v>
      </c>
      <c r="I20" s="232">
        <f t="shared" si="8"/>
        <v>0</v>
      </c>
      <c r="J20" s="235">
        <f t="shared" si="12"/>
        <v>0</v>
      </c>
      <c r="K20" s="223">
        <f t="shared" si="1"/>
        <v>0</v>
      </c>
      <c r="L20" s="223" t="str">
        <f t="shared" si="2"/>
        <v>0:00</v>
      </c>
      <c r="M20" s="233" t="str">
        <f t="shared" si="3"/>
        <v>0:00</v>
      </c>
      <c r="N20" s="254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3" t="s">
        <v>10</v>
      </c>
      <c r="B21" s="45">
        <v>11</v>
      </c>
      <c r="C21" s="98">
        <v>0</v>
      </c>
      <c r="D21" s="120">
        <v>0</v>
      </c>
      <c r="E21" s="52">
        <f t="shared" si="11"/>
        <v>0</v>
      </c>
      <c r="F21" s="98">
        <v>0</v>
      </c>
      <c r="G21" s="101">
        <v>0</v>
      </c>
      <c r="H21" s="50">
        <f t="shared" si="0"/>
        <v>0</v>
      </c>
      <c r="I21" s="86">
        <f t="shared" si="8"/>
        <v>0</v>
      </c>
      <c r="J21" s="88">
        <f t="shared" si="12"/>
        <v>0</v>
      </c>
      <c r="K21" s="49">
        <f t="shared" si="1"/>
        <v>0</v>
      </c>
      <c r="L21" s="49" t="str">
        <f t="shared" si="2"/>
        <v>0:00</v>
      </c>
      <c r="M21" s="91">
        <f t="shared" si="3"/>
        <v>0</v>
      </c>
      <c r="N21" s="94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3" t="s">
        <v>11</v>
      </c>
      <c r="B22" s="45">
        <v>12</v>
      </c>
      <c r="C22" s="98">
        <v>0</v>
      </c>
      <c r="D22" s="120">
        <v>0</v>
      </c>
      <c r="E22" s="52">
        <f t="shared" si="11"/>
        <v>0</v>
      </c>
      <c r="F22" s="98">
        <v>0</v>
      </c>
      <c r="G22" s="101">
        <v>0</v>
      </c>
      <c r="H22" s="50">
        <f t="shared" si="0"/>
        <v>0</v>
      </c>
      <c r="I22" s="86">
        <f t="shared" si="8"/>
        <v>0</v>
      </c>
      <c r="J22" s="88">
        <f t="shared" si="12"/>
        <v>0</v>
      </c>
      <c r="K22" s="49">
        <f t="shared" si="1"/>
        <v>0</v>
      </c>
      <c r="L22" s="49" t="str">
        <f t="shared" si="2"/>
        <v>0:00</v>
      </c>
      <c r="M22" s="91">
        <f t="shared" si="3"/>
        <v>0</v>
      </c>
      <c r="N22" s="94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51" t="s">
        <v>12</v>
      </c>
      <c r="B23" s="228">
        <v>13</v>
      </c>
      <c r="C23" s="229">
        <v>0</v>
      </c>
      <c r="D23" s="252">
        <v>0</v>
      </c>
      <c r="E23" s="231">
        <f t="shared" si="11"/>
        <v>0</v>
      </c>
      <c r="F23" s="229">
        <v>0</v>
      </c>
      <c r="G23" s="230">
        <v>0</v>
      </c>
      <c r="H23" s="253">
        <f t="shared" si="0"/>
        <v>0</v>
      </c>
      <c r="I23" s="232">
        <f t="shared" si="8"/>
        <v>0</v>
      </c>
      <c r="J23" s="235">
        <f t="shared" si="12"/>
        <v>0</v>
      </c>
      <c r="K23" s="223">
        <f t="shared" si="1"/>
        <v>0</v>
      </c>
      <c r="L23" s="223" t="str">
        <f t="shared" si="2"/>
        <v>0:00</v>
      </c>
      <c r="M23" s="233" t="str">
        <f t="shared" si="3"/>
        <v>0:00</v>
      </c>
      <c r="N23" s="254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4" t="s">
        <v>13</v>
      </c>
      <c r="B24" s="66">
        <v>14</v>
      </c>
      <c r="C24" s="99">
        <v>0</v>
      </c>
      <c r="D24" s="119">
        <v>0</v>
      </c>
      <c r="E24" s="67">
        <f t="shared" si="11"/>
        <v>0</v>
      </c>
      <c r="F24" s="99">
        <v>0</v>
      </c>
      <c r="G24" s="102">
        <v>0</v>
      </c>
      <c r="H24" s="68">
        <f t="shared" si="0"/>
        <v>0</v>
      </c>
      <c r="I24" s="87">
        <f t="shared" si="8"/>
        <v>0</v>
      </c>
      <c r="J24" s="89">
        <f t="shared" si="12"/>
        <v>0</v>
      </c>
      <c r="K24" s="69">
        <f t="shared" si="1"/>
        <v>0</v>
      </c>
      <c r="L24" s="69" t="str">
        <f t="shared" si="2"/>
        <v>0:00</v>
      </c>
      <c r="M24" s="90" t="str">
        <f t="shared" si="3"/>
        <v>0:00</v>
      </c>
      <c r="N24" s="95">
        <f t="shared" si="4"/>
        <v>0</v>
      </c>
      <c r="O24" s="93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51" t="s">
        <v>14</v>
      </c>
      <c r="B25" s="228">
        <v>15</v>
      </c>
      <c r="C25" s="229">
        <v>0</v>
      </c>
      <c r="D25" s="252">
        <v>0</v>
      </c>
      <c r="E25" s="231">
        <f t="shared" si="11"/>
        <v>0</v>
      </c>
      <c r="F25" s="229">
        <v>0</v>
      </c>
      <c r="G25" s="230">
        <v>0</v>
      </c>
      <c r="H25" s="253">
        <f t="shared" si="0"/>
        <v>0</v>
      </c>
      <c r="I25" s="232">
        <f t="shared" si="8"/>
        <v>0</v>
      </c>
      <c r="J25" s="235">
        <f t="shared" si="12"/>
        <v>0</v>
      </c>
      <c r="K25" s="223">
        <f t="shared" si="1"/>
        <v>0</v>
      </c>
      <c r="L25" s="223" t="str">
        <f t="shared" si="2"/>
        <v>0:00</v>
      </c>
      <c r="M25" s="233" t="str">
        <f t="shared" si="3"/>
        <v>0:00</v>
      </c>
      <c r="N25" s="254">
        <f t="shared" si="4"/>
        <v>0</v>
      </c>
      <c r="O25" s="226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4" t="s">
        <v>15</v>
      </c>
      <c r="B26" s="66">
        <v>16</v>
      </c>
      <c r="C26" s="99">
        <v>0</v>
      </c>
      <c r="D26" s="119">
        <v>0</v>
      </c>
      <c r="E26" s="67">
        <f t="shared" si="11"/>
        <v>0</v>
      </c>
      <c r="F26" s="99">
        <v>0</v>
      </c>
      <c r="G26" s="102">
        <v>0</v>
      </c>
      <c r="H26" s="68">
        <f t="shared" si="0"/>
        <v>0</v>
      </c>
      <c r="I26" s="87">
        <f t="shared" si="8"/>
        <v>0</v>
      </c>
      <c r="J26" s="89">
        <f t="shared" si="12"/>
        <v>0</v>
      </c>
      <c r="K26" s="69">
        <f t="shared" si="1"/>
        <v>0</v>
      </c>
      <c r="L26" s="69" t="str">
        <f t="shared" si="2"/>
        <v>0:00</v>
      </c>
      <c r="M26" s="90" t="str">
        <f t="shared" si="3"/>
        <v>0:00</v>
      </c>
      <c r="N26" s="95">
        <f t="shared" si="4"/>
        <v>0</v>
      </c>
      <c r="O26" s="93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1" t="s">
        <v>16</v>
      </c>
      <c r="B27" s="228">
        <v>17</v>
      </c>
      <c r="C27" s="229">
        <v>0</v>
      </c>
      <c r="D27" s="252">
        <v>0</v>
      </c>
      <c r="E27" s="231">
        <f t="shared" si="11"/>
        <v>0</v>
      </c>
      <c r="F27" s="229">
        <v>0</v>
      </c>
      <c r="G27" s="230">
        <v>0</v>
      </c>
      <c r="H27" s="253">
        <f t="shared" si="0"/>
        <v>0</v>
      </c>
      <c r="I27" s="232">
        <f t="shared" si="8"/>
        <v>0</v>
      </c>
      <c r="J27" s="235">
        <f t="shared" si="12"/>
        <v>0</v>
      </c>
      <c r="K27" s="223">
        <f t="shared" si="1"/>
        <v>0</v>
      </c>
      <c r="L27" s="223" t="str">
        <f t="shared" si="2"/>
        <v>0:00</v>
      </c>
      <c r="M27" s="233" t="str">
        <f t="shared" si="3"/>
        <v>0:00</v>
      </c>
      <c r="N27" s="254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3" t="s">
        <v>10</v>
      </c>
      <c r="B28" s="45">
        <v>18</v>
      </c>
      <c r="C28" s="98">
        <v>0</v>
      </c>
      <c r="D28" s="120">
        <v>0</v>
      </c>
      <c r="E28" s="52">
        <f t="shared" si="11"/>
        <v>0</v>
      </c>
      <c r="F28" s="98">
        <v>0</v>
      </c>
      <c r="G28" s="101">
        <v>0</v>
      </c>
      <c r="H28" s="50">
        <f t="shared" si="0"/>
        <v>0</v>
      </c>
      <c r="I28" s="86">
        <f t="shared" si="8"/>
        <v>0</v>
      </c>
      <c r="J28" s="88">
        <f t="shared" si="12"/>
        <v>0</v>
      </c>
      <c r="K28" s="49">
        <f t="shared" si="1"/>
        <v>0</v>
      </c>
      <c r="L28" s="49" t="str">
        <f t="shared" si="2"/>
        <v>0:00</v>
      </c>
      <c r="M28" s="91">
        <f t="shared" si="3"/>
        <v>0</v>
      </c>
      <c r="N28" s="94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3" t="s">
        <v>11</v>
      </c>
      <c r="B29" s="45">
        <v>19</v>
      </c>
      <c r="C29" s="98">
        <v>0</v>
      </c>
      <c r="D29" s="120">
        <v>0</v>
      </c>
      <c r="E29" s="52">
        <f t="shared" si="11"/>
        <v>0</v>
      </c>
      <c r="F29" s="98">
        <v>0</v>
      </c>
      <c r="G29" s="101">
        <v>0</v>
      </c>
      <c r="H29" s="50">
        <f t="shared" si="0"/>
        <v>0</v>
      </c>
      <c r="I29" s="86">
        <f t="shared" si="8"/>
        <v>0</v>
      </c>
      <c r="J29" s="88">
        <f t="shared" si="12"/>
        <v>0</v>
      </c>
      <c r="K29" s="49">
        <f t="shared" si="1"/>
        <v>0</v>
      </c>
      <c r="L29" s="49" t="str">
        <f t="shared" si="2"/>
        <v>0:00</v>
      </c>
      <c r="M29" s="91">
        <f t="shared" si="3"/>
        <v>0</v>
      </c>
      <c r="N29" s="94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51" t="s">
        <v>12</v>
      </c>
      <c r="B30" s="228">
        <v>20</v>
      </c>
      <c r="C30" s="229">
        <v>0</v>
      </c>
      <c r="D30" s="252">
        <v>0</v>
      </c>
      <c r="E30" s="231">
        <f t="shared" si="11"/>
        <v>0</v>
      </c>
      <c r="F30" s="229">
        <v>0</v>
      </c>
      <c r="G30" s="230">
        <v>0</v>
      </c>
      <c r="H30" s="253">
        <f t="shared" si="0"/>
        <v>0</v>
      </c>
      <c r="I30" s="232">
        <f t="shared" si="8"/>
        <v>0</v>
      </c>
      <c r="J30" s="235">
        <f t="shared" si="12"/>
        <v>0</v>
      </c>
      <c r="K30" s="223">
        <f t="shared" si="1"/>
        <v>0</v>
      </c>
      <c r="L30" s="223" t="str">
        <f t="shared" si="2"/>
        <v>0:00</v>
      </c>
      <c r="M30" s="233" t="str">
        <f t="shared" si="3"/>
        <v>0:00</v>
      </c>
      <c r="N30" s="254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4" t="s">
        <v>13</v>
      </c>
      <c r="B31" s="66">
        <v>21</v>
      </c>
      <c r="C31" s="99">
        <v>0</v>
      </c>
      <c r="D31" s="119">
        <v>0</v>
      </c>
      <c r="E31" s="67">
        <f t="shared" si="11"/>
        <v>0</v>
      </c>
      <c r="F31" s="99">
        <v>0</v>
      </c>
      <c r="G31" s="102">
        <v>0</v>
      </c>
      <c r="H31" s="68">
        <f t="shared" si="0"/>
        <v>0</v>
      </c>
      <c r="I31" s="87">
        <f t="shared" si="8"/>
        <v>0</v>
      </c>
      <c r="J31" s="89">
        <f t="shared" si="12"/>
        <v>0</v>
      </c>
      <c r="K31" s="69">
        <f t="shared" si="1"/>
        <v>0</v>
      </c>
      <c r="L31" s="69" t="str">
        <f t="shared" si="2"/>
        <v>0:00</v>
      </c>
      <c r="M31" s="90" t="str">
        <f t="shared" si="3"/>
        <v>0:00</v>
      </c>
      <c r="N31" s="95">
        <f t="shared" si="4"/>
        <v>0</v>
      </c>
      <c r="O31" s="93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51" t="s">
        <v>14</v>
      </c>
      <c r="B32" s="228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30">
        <v>0</v>
      </c>
      <c r="H32" s="253">
        <f t="shared" si="0"/>
        <v>0</v>
      </c>
      <c r="I32" s="232">
        <f t="shared" si="8"/>
        <v>0</v>
      </c>
      <c r="J32" s="235">
        <f t="shared" si="12"/>
        <v>0</v>
      </c>
      <c r="K32" s="233">
        <f t="shared" si="1"/>
        <v>0</v>
      </c>
      <c r="L32" s="223" t="str">
        <f t="shared" si="2"/>
        <v>0:00</v>
      </c>
      <c r="M32" s="235" t="str">
        <f t="shared" si="3"/>
        <v>0:00</v>
      </c>
      <c r="N32" s="254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4" t="s">
        <v>15</v>
      </c>
      <c r="B33" s="66">
        <v>23</v>
      </c>
      <c r="C33" s="99">
        <v>0</v>
      </c>
      <c r="D33" s="102">
        <v>0</v>
      </c>
      <c r="E33" s="67">
        <f t="shared" si="11"/>
        <v>0</v>
      </c>
      <c r="F33" s="99">
        <v>0</v>
      </c>
      <c r="G33" s="102">
        <v>0</v>
      </c>
      <c r="H33" s="68">
        <f t="shared" si="0"/>
        <v>0</v>
      </c>
      <c r="I33" s="87">
        <f t="shared" si="8"/>
        <v>0</v>
      </c>
      <c r="J33" s="90">
        <f t="shared" si="12"/>
        <v>0</v>
      </c>
      <c r="K33" s="90">
        <f t="shared" si="1"/>
        <v>0</v>
      </c>
      <c r="L33" s="69" t="str">
        <f t="shared" si="2"/>
        <v>0:00</v>
      </c>
      <c r="M33" s="89" t="str">
        <f t="shared" si="3"/>
        <v>0:00</v>
      </c>
      <c r="N33" s="95">
        <f t="shared" si="4"/>
        <v>0</v>
      </c>
      <c r="O33" s="93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1" t="s">
        <v>16</v>
      </c>
      <c r="B34" s="228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30">
        <v>0</v>
      </c>
      <c r="H34" s="253">
        <f t="shared" si="0"/>
        <v>0</v>
      </c>
      <c r="I34" s="232">
        <f t="shared" si="8"/>
        <v>0</v>
      </c>
      <c r="J34" s="233">
        <f t="shared" si="12"/>
        <v>0</v>
      </c>
      <c r="K34" s="233">
        <f t="shared" si="1"/>
        <v>0</v>
      </c>
      <c r="L34" s="223" t="str">
        <f t="shared" si="2"/>
        <v>0:00</v>
      </c>
      <c r="M34" s="235" t="str">
        <f t="shared" si="3"/>
        <v>0:00</v>
      </c>
      <c r="N34" s="254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3" t="s">
        <v>10</v>
      </c>
      <c r="B35" s="45">
        <v>25</v>
      </c>
      <c r="C35" s="98">
        <v>0</v>
      </c>
      <c r="D35" s="101">
        <v>0</v>
      </c>
      <c r="E35" s="52">
        <f t="shared" si="11"/>
        <v>0</v>
      </c>
      <c r="F35" s="98">
        <v>0</v>
      </c>
      <c r="G35" s="101">
        <v>0</v>
      </c>
      <c r="H35" s="50">
        <f t="shared" si="0"/>
        <v>0</v>
      </c>
      <c r="I35" s="86">
        <f t="shared" si="8"/>
        <v>0</v>
      </c>
      <c r="J35" s="91">
        <f t="shared" si="12"/>
        <v>0</v>
      </c>
      <c r="K35" s="91">
        <f t="shared" si="1"/>
        <v>0</v>
      </c>
      <c r="L35" s="49" t="str">
        <f t="shared" si="2"/>
        <v>0:00</v>
      </c>
      <c r="M35" s="88">
        <f t="shared" si="3"/>
        <v>0</v>
      </c>
      <c r="N35" s="94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3" t="s">
        <v>11</v>
      </c>
      <c r="B36" s="45">
        <v>26</v>
      </c>
      <c r="C36" s="98">
        <v>0</v>
      </c>
      <c r="D36" s="101">
        <v>0</v>
      </c>
      <c r="E36" s="52">
        <f t="shared" si="11"/>
        <v>0</v>
      </c>
      <c r="F36" s="98">
        <v>0</v>
      </c>
      <c r="G36" s="101">
        <v>0</v>
      </c>
      <c r="H36" s="50">
        <f t="shared" si="0"/>
        <v>0</v>
      </c>
      <c r="I36" s="86">
        <f t="shared" si="8"/>
        <v>0</v>
      </c>
      <c r="J36" s="91">
        <f t="shared" si="12"/>
        <v>0</v>
      </c>
      <c r="K36" s="91">
        <f t="shared" si="1"/>
        <v>0</v>
      </c>
      <c r="L36" s="49" t="str">
        <f t="shared" si="2"/>
        <v>0:00</v>
      </c>
      <c r="M36" s="88">
        <f t="shared" si="3"/>
        <v>0</v>
      </c>
      <c r="N36" s="94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51" t="s">
        <v>12</v>
      </c>
      <c r="B37" s="228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30">
        <v>0</v>
      </c>
      <c r="H37" s="253">
        <f t="shared" si="0"/>
        <v>0</v>
      </c>
      <c r="I37" s="232">
        <f t="shared" si="8"/>
        <v>0</v>
      </c>
      <c r="J37" s="233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54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3" t="s">
        <v>36</v>
      </c>
      <c r="B38" s="45">
        <v>28</v>
      </c>
      <c r="C38" s="98">
        <v>0</v>
      </c>
      <c r="D38" s="101">
        <v>0</v>
      </c>
      <c r="E38" s="52">
        <f t="shared" si="11"/>
        <v>0</v>
      </c>
      <c r="F38" s="98">
        <v>0</v>
      </c>
      <c r="G38" s="101">
        <v>0</v>
      </c>
      <c r="H38" s="50">
        <f t="shared" si="0"/>
        <v>0</v>
      </c>
      <c r="I38" s="86">
        <f t="shared" si="8"/>
        <v>0</v>
      </c>
      <c r="J38" s="91">
        <f t="shared" si="12"/>
        <v>0</v>
      </c>
      <c r="K38" s="91">
        <f t="shared" si="1"/>
        <v>0</v>
      </c>
      <c r="L38" s="49" t="str">
        <f t="shared" si="2"/>
        <v>0:00</v>
      </c>
      <c r="M38" s="88">
        <f t="shared" si="3"/>
        <v>0</v>
      </c>
      <c r="N38" s="94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2" thickBot="1">
      <c r="A39" s="251"/>
      <c r="B39" s="228"/>
      <c r="C39" s="229"/>
      <c r="D39" s="230"/>
      <c r="E39" s="231"/>
      <c r="F39" s="229"/>
      <c r="G39" s="230"/>
      <c r="H39" s="253"/>
      <c r="I39" s="232"/>
      <c r="J39" s="233"/>
      <c r="K39" s="233"/>
      <c r="L39" s="223"/>
      <c r="M39" s="235"/>
      <c r="N39" s="254"/>
      <c r="O39" s="226"/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3.5" customHeight="1" thickBot="1">
      <c r="A40" s="63"/>
      <c r="B40" s="64"/>
      <c r="C40" s="198"/>
      <c r="D40" s="199"/>
      <c r="E40" s="199"/>
      <c r="F40" s="199"/>
      <c r="G40" s="200"/>
      <c r="H40" s="121" t="s">
        <v>17</v>
      </c>
      <c r="I40" s="106"/>
      <c r="J40" s="107">
        <f aca="true" t="shared" si="13" ref="J40:O40">SUM(J11:J39)</f>
        <v>0</v>
      </c>
      <c r="K40" s="110">
        <f t="shared" si="13"/>
        <v>0</v>
      </c>
      <c r="L40" s="109">
        <f t="shared" si="13"/>
        <v>0</v>
      </c>
      <c r="M40" s="110">
        <f t="shared" si="13"/>
        <v>0</v>
      </c>
      <c r="N40" s="107">
        <f t="shared" si="13"/>
        <v>0</v>
      </c>
      <c r="O40" s="108">
        <f t="shared" si="13"/>
        <v>0</v>
      </c>
      <c r="P40" s="16">
        <f t="shared" si="5"/>
        <v>-0.3333333333333333</v>
      </c>
      <c r="Q40" s="14"/>
      <c r="R40" s="15"/>
      <c r="S40" s="14"/>
      <c r="T40" s="6"/>
    </row>
    <row r="41" spans="2:20" ht="13.5" customHeight="1" thickBot="1">
      <c r="B41" s="2"/>
      <c r="C41" s="3"/>
      <c r="D41" s="2"/>
      <c r="E41" s="56"/>
      <c r="F41" s="2"/>
      <c r="G41" s="2"/>
      <c r="H41" s="180"/>
      <c r="I41" s="181"/>
      <c r="J41" s="181"/>
      <c r="K41" s="30"/>
      <c r="L41" s="180" t="s">
        <v>23</v>
      </c>
      <c r="M41" s="181"/>
      <c r="N41" s="181"/>
      <c r="O41" s="18">
        <f>O40</f>
        <v>0</v>
      </c>
      <c r="P41" s="13"/>
      <c r="Q41" s="13"/>
      <c r="R41" s="13"/>
      <c r="S41" s="13"/>
      <c r="T41" s="6"/>
    </row>
    <row r="42" spans="1:20" ht="12.75">
      <c r="A42" s="36" t="s">
        <v>24</v>
      </c>
      <c r="B42" s="12"/>
      <c r="C42" s="9"/>
      <c r="D42" s="6"/>
      <c r="E42" s="6"/>
      <c r="F42" s="6"/>
      <c r="G42" s="6"/>
      <c r="H42" s="6"/>
      <c r="I42" s="6"/>
      <c r="J42" s="12"/>
      <c r="K42" s="12"/>
      <c r="L42" s="3"/>
      <c r="M42" s="3"/>
      <c r="N42" s="3"/>
      <c r="O42" s="4"/>
      <c r="P42" s="13"/>
      <c r="Q42" s="6"/>
      <c r="R42" s="6"/>
      <c r="S42" s="6"/>
      <c r="T42" s="6"/>
    </row>
    <row r="43" spans="3:20" ht="11.25">
      <c r="C43" s="3"/>
      <c r="D43" s="38"/>
      <c r="E43" s="38"/>
      <c r="F43" s="38"/>
      <c r="G43" s="38"/>
      <c r="H43" s="38"/>
      <c r="I43" s="11"/>
      <c r="J43" s="12"/>
      <c r="K43" s="12"/>
      <c r="L43" s="3"/>
      <c r="M43" s="3"/>
      <c r="N43" s="3"/>
      <c r="O43" s="4"/>
      <c r="P43" s="14"/>
      <c r="Q43" s="6"/>
      <c r="R43" s="6"/>
      <c r="S43" s="6"/>
      <c r="T43" s="6"/>
    </row>
    <row r="44" spans="1:20" ht="12.75">
      <c r="A44" s="37" t="s">
        <v>30</v>
      </c>
      <c r="B44" s="31"/>
      <c r="C44" s="32"/>
      <c r="D44" s="39"/>
      <c r="E44" s="39"/>
      <c r="F44" s="39"/>
      <c r="G44" s="39"/>
      <c r="H44" s="39"/>
      <c r="I44" s="33"/>
      <c r="J44" s="32"/>
      <c r="K44" s="32"/>
      <c r="L44" s="32"/>
      <c r="M44" s="32"/>
      <c r="N44" s="32"/>
      <c r="O44" s="33"/>
      <c r="P44" s="14"/>
      <c r="Q44" s="13"/>
      <c r="R44" s="6"/>
      <c r="S44" s="6"/>
      <c r="T44" s="6"/>
    </row>
    <row r="45" spans="1:20" ht="12.75">
      <c r="A45" s="37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76" t="s">
        <v>35</v>
      </c>
      <c r="O45" s="177"/>
      <c r="P45" s="1"/>
      <c r="Q45" s="6"/>
      <c r="R45" s="6"/>
      <c r="S45" s="6"/>
      <c r="T45" s="6"/>
    </row>
    <row r="46" spans="1:20" ht="12.75" customHeight="1">
      <c r="A46" s="35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72" t="s">
        <v>38</v>
      </c>
      <c r="O46" s="173"/>
      <c r="P46" s="1"/>
      <c r="Q46" s="6"/>
      <c r="R46" s="6"/>
      <c r="S46" s="6"/>
      <c r="T46" s="6"/>
    </row>
    <row r="47" spans="1:20" ht="12.75">
      <c r="A47" s="36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74"/>
      <c r="O47" s="175"/>
      <c r="P47" s="8"/>
      <c r="Q47" s="6"/>
      <c r="R47" s="6"/>
      <c r="S47" s="6"/>
      <c r="T47" s="6"/>
    </row>
    <row r="48" spans="1:20" ht="12.75">
      <c r="A48" s="3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8"/>
      <c r="Q48" s="6"/>
      <c r="R48" s="6"/>
      <c r="S48" s="6"/>
      <c r="T48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0:G40"/>
    <mergeCell ref="H41:J41"/>
    <mergeCell ref="L41:N41"/>
    <mergeCell ref="N45:O45"/>
    <mergeCell ref="N46:O47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42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158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159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160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215" t="s">
        <v>14</v>
      </c>
      <c r="B11" s="216">
        <v>1</v>
      </c>
      <c r="C11" s="217">
        <v>0</v>
      </c>
      <c r="D11" s="218">
        <v>0</v>
      </c>
      <c r="E11" s="219">
        <f>IF(D11&gt;C11,SUM(D11-C11),$H$7)</f>
        <v>0</v>
      </c>
      <c r="F11" s="217">
        <v>0</v>
      </c>
      <c r="G11" s="247">
        <v>0</v>
      </c>
      <c r="H11" s="256">
        <f aca="true" t="shared" si="0" ref="H11:H41">IF(G11&gt;F11,SUM(G11-F11),$H$7)</f>
        <v>0</v>
      </c>
      <c r="I11" s="221">
        <f>IF(AND(D11&gt;$H$7,F11&gt;$H$7),F11-D11,$H$7)</f>
        <v>0</v>
      </c>
      <c r="J11" s="249">
        <f>IF(AND(C11&gt;$H$7,D11=$H$7,F11=$H$7,G11&gt;$H$7),H11-C11,E11+H11)</f>
        <v>0</v>
      </c>
      <c r="K11" s="222">
        <f aca="true" t="shared" si="1" ref="K11:K41">IF(OR(A11="SÁBADO",A11="DOMINGO",A11="FERIADO"),$H$7,IF(J11&gt;=$O$7,$L$7,IF(AND(J11&lt;=$O$7,J11&gt;$M$7),J11-$M$7,$H$7)))</f>
        <v>0</v>
      </c>
      <c r="L11" s="220" t="str">
        <f aca="true" t="shared" si="2" ref="L11:L41">IF(P11&lt;=0,"0:00",J11-$O$7)</f>
        <v>0:00</v>
      </c>
      <c r="M11" s="249" t="str">
        <f aca="true" t="shared" si="3" ref="M11:M41">IF(A11="SÁBADO",J11,IF(A11="DOMINGO",J11,IF(A11="FERIADO",J11,L11)))</f>
        <v>0:00</v>
      </c>
      <c r="N11" s="220">
        <f aca="true" t="shared" si="4" ref="N11:N41">IF(R11&lt;$H$7,$H$7,IF(AND(J11&gt;=$O$7,I11&lt;=$I$7),R11,M11))</f>
        <v>0</v>
      </c>
      <c r="O11" s="250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4" t="s">
        <v>15</v>
      </c>
      <c r="B12" s="66">
        <v>2</v>
      </c>
      <c r="C12" s="99">
        <v>0</v>
      </c>
      <c r="D12" s="102">
        <v>0</v>
      </c>
      <c r="E12" s="67">
        <f>IF(D12&gt;C12,SUM(D12-C12),$H$7)</f>
        <v>0</v>
      </c>
      <c r="F12" s="99">
        <v>0</v>
      </c>
      <c r="G12" s="119">
        <v>0</v>
      </c>
      <c r="H12" s="68">
        <f t="shared" si="0"/>
        <v>0</v>
      </c>
      <c r="I12" s="87">
        <f aca="true" t="shared" si="8" ref="I12:I41">IF(AND(D12&gt;$H$7,F12&gt;$H$7),F12-D12,$H$7)</f>
        <v>0</v>
      </c>
      <c r="J12" s="89">
        <f>IF(AND(C12&gt;$H$7,D12=$H$7,F12=$H$7,G12&gt;$H$7),H12-C12,E12+H12)</f>
        <v>0</v>
      </c>
      <c r="K12" s="90">
        <f t="shared" si="1"/>
        <v>0</v>
      </c>
      <c r="L12" s="69" t="str">
        <f t="shared" si="2"/>
        <v>0:00</v>
      </c>
      <c r="M12" s="89" t="str">
        <f t="shared" si="3"/>
        <v>0:00</v>
      </c>
      <c r="N12" s="69">
        <f t="shared" si="4"/>
        <v>0</v>
      </c>
      <c r="O12" s="93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51" t="s">
        <v>16</v>
      </c>
      <c r="B13" s="228">
        <v>3</v>
      </c>
      <c r="C13" s="229">
        <v>0</v>
      </c>
      <c r="D13" s="230">
        <v>0</v>
      </c>
      <c r="E13" s="231">
        <f>IF(D13&gt;C13,SUM(D13-C13),$H$7)</f>
        <v>0</v>
      </c>
      <c r="F13" s="229">
        <v>0</v>
      </c>
      <c r="G13" s="252">
        <v>0</v>
      </c>
      <c r="H13" s="253">
        <f>IF(G13&gt;F13,SUM(G13-F13),$H$7)</f>
        <v>0</v>
      </c>
      <c r="I13" s="232">
        <f t="shared" si="8"/>
        <v>0</v>
      </c>
      <c r="J13" s="235">
        <f>IF(AND(C13&gt;$H$7,D13=$H$7,F13=$H$7,G13&gt;$H$7),H13-C13,E13+H13)</f>
        <v>0</v>
      </c>
      <c r="K13" s="233">
        <f t="shared" si="1"/>
        <v>0</v>
      </c>
      <c r="L13" s="223" t="str">
        <f t="shared" si="2"/>
        <v>0:00</v>
      </c>
      <c r="M13" s="235" t="str">
        <f t="shared" si="3"/>
        <v>0:00</v>
      </c>
      <c r="N13" s="223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3" t="s">
        <v>10</v>
      </c>
      <c r="B14" s="255">
        <v>4</v>
      </c>
      <c r="C14" s="98">
        <v>0</v>
      </c>
      <c r="D14" s="101">
        <v>0</v>
      </c>
      <c r="E14" s="52">
        <f aca="true" t="shared" si="11" ref="E14:E41">IF(D14&gt;C14,SUM(D14-C14),$H$7)</f>
        <v>0</v>
      </c>
      <c r="F14" s="98">
        <v>0</v>
      </c>
      <c r="G14" s="120">
        <v>0</v>
      </c>
      <c r="H14" s="50">
        <f t="shared" si="0"/>
        <v>0</v>
      </c>
      <c r="I14" s="86">
        <f t="shared" si="8"/>
        <v>0</v>
      </c>
      <c r="J14" s="88">
        <f aca="true" t="shared" si="12" ref="J14:J41">IF(AND(C14&gt;$H$7,D14=$H$7,F14=$H$7,G14&gt;$H$7),H14-C14,E14+H14)</f>
        <v>0</v>
      </c>
      <c r="K14" s="91">
        <f t="shared" si="1"/>
        <v>0</v>
      </c>
      <c r="L14" s="49" t="str">
        <f t="shared" si="2"/>
        <v>0:00</v>
      </c>
      <c r="M14" s="88">
        <f t="shared" si="3"/>
        <v>0</v>
      </c>
      <c r="N14" s="4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3" t="s">
        <v>11</v>
      </c>
      <c r="B15" s="45">
        <v>5</v>
      </c>
      <c r="C15" s="98">
        <v>0</v>
      </c>
      <c r="D15" s="101">
        <v>0</v>
      </c>
      <c r="E15" s="52">
        <f t="shared" si="11"/>
        <v>0</v>
      </c>
      <c r="F15" s="98">
        <v>0</v>
      </c>
      <c r="G15" s="120">
        <v>0</v>
      </c>
      <c r="H15" s="50">
        <f t="shared" si="0"/>
        <v>0</v>
      </c>
      <c r="I15" s="86">
        <f t="shared" si="8"/>
        <v>0</v>
      </c>
      <c r="J15" s="88">
        <f t="shared" si="12"/>
        <v>0</v>
      </c>
      <c r="K15" s="91">
        <f t="shared" si="1"/>
        <v>0</v>
      </c>
      <c r="L15" s="49" t="str">
        <f t="shared" si="2"/>
        <v>0:00</v>
      </c>
      <c r="M15" s="88">
        <f t="shared" si="3"/>
        <v>0</v>
      </c>
      <c r="N15" s="4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51" t="s">
        <v>12</v>
      </c>
      <c r="B16" s="228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52">
        <v>0</v>
      </c>
      <c r="H16" s="253">
        <f t="shared" si="0"/>
        <v>0</v>
      </c>
      <c r="I16" s="232">
        <f t="shared" si="8"/>
        <v>0</v>
      </c>
      <c r="J16" s="235">
        <f t="shared" si="12"/>
        <v>0</v>
      </c>
      <c r="K16" s="233">
        <f t="shared" si="1"/>
        <v>0</v>
      </c>
      <c r="L16" s="223" t="str">
        <f t="shared" si="2"/>
        <v>0:00</v>
      </c>
      <c r="M16" s="235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4" t="s">
        <v>13</v>
      </c>
      <c r="B17" s="66">
        <v>7</v>
      </c>
      <c r="C17" s="99">
        <v>0</v>
      </c>
      <c r="D17" s="102">
        <v>0</v>
      </c>
      <c r="E17" s="67">
        <f t="shared" si="11"/>
        <v>0</v>
      </c>
      <c r="F17" s="99">
        <v>0</v>
      </c>
      <c r="G17" s="119">
        <v>0</v>
      </c>
      <c r="H17" s="68">
        <f t="shared" si="0"/>
        <v>0</v>
      </c>
      <c r="I17" s="87">
        <f t="shared" si="8"/>
        <v>0</v>
      </c>
      <c r="J17" s="89">
        <f t="shared" si="12"/>
        <v>0</v>
      </c>
      <c r="K17" s="90">
        <f t="shared" si="1"/>
        <v>0</v>
      </c>
      <c r="L17" s="69" t="str">
        <f t="shared" si="2"/>
        <v>0:00</v>
      </c>
      <c r="M17" s="89" t="str">
        <f t="shared" si="3"/>
        <v>0:00</v>
      </c>
      <c r="N17" s="69">
        <f t="shared" si="4"/>
        <v>0</v>
      </c>
      <c r="O17" s="93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51" t="s">
        <v>14</v>
      </c>
      <c r="B18" s="228">
        <v>8</v>
      </c>
      <c r="C18" s="229">
        <v>0</v>
      </c>
      <c r="D18" s="230">
        <v>0</v>
      </c>
      <c r="E18" s="231">
        <f t="shared" si="11"/>
        <v>0</v>
      </c>
      <c r="F18" s="229">
        <v>0</v>
      </c>
      <c r="G18" s="252">
        <v>0</v>
      </c>
      <c r="H18" s="253">
        <f t="shared" si="0"/>
        <v>0</v>
      </c>
      <c r="I18" s="232">
        <f t="shared" si="8"/>
        <v>0</v>
      </c>
      <c r="J18" s="235">
        <f t="shared" si="12"/>
        <v>0</v>
      </c>
      <c r="K18" s="233">
        <f t="shared" si="1"/>
        <v>0</v>
      </c>
      <c r="L18" s="223" t="str">
        <f t="shared" si="2"/>
        <v>0:00</v>
      </c>
      <c r="M18" s="235" t="str">
        <f t="shared" si="3"/>
        <v>0:00</v>
      </c>
      <c r="N18" s="223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4" t="s">
        <v>15</v>
      </c>
      <c r="B19" s="66">
        <v>9</v>
      </c>
      <c r="C19" s="99">
        <v>0</v>
      </c>
      <c r="D19" s="102">
        <v>0</v>
      </c>
      <c r="E19" s="67">
        <f t="shared" si="11"/>
        <v>0</v>
      </c>
      <c r="F19" s="99">
        <v>0</v>
      </c>
      <c r="G19" s="119">
        <v>0</v>
      </c>
      <c r="H19" s="68">
        <f t="shared" si="0"/>
        <v>0</v>
      </c>
      <c r="I19" s="87">
        <f t="shared" si="8"/>
        <v>0</v>
      </c>
      <c r="J19" s="89">
        <f t="shared" si="12"/>
        <v>0</v>
      </c>
      <c r="K19" s="90">
        <f t="shared" si="1"/>
        <v>0</v>
      </c>
      <c r="L19" s="69" t="str">
        <f t="shared" si="2"/>
        <v>0:00</v>
      </c>
      <c r="M19" s="89" t="str">
        <f t="shared" si="3"/>
        <v>0:00</v>
      </c>
      <c r="N19" s="69">
        <f t="shared" si="4"/>
        <v>0</v>
      </c>
      <c r="O19" s="93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1" t="s">
        <v>16</v>
      </c>
      <c r="B20" s="228">
        <v>10</v>
      </c>
      <c r="C20" s="229">
        <v>0</v>
      </c>
      <c r="D20" s="230">
        <v>0</v>
      </c>
      <c r="E20" s="231">
        <f t="shared" si="11"/>
        <v>0</v>
      </c>
      <c r="F20" s="229">
        <v>0</v>
      </c>
      <c r="G20" s="252">
        <v>0</v>
      </c>
      <c r="H20" s="253">
        <f t="shared" si="0"/>
        <v>0</v>
      </c>
      <c r="I20" s="232">
        <f t="shared" si="8"/>
        <v>0</v>
      </c>
      <c r="J20" s="235">
        <f t="shared" si="12"/>
        <v>0</v>
      </c>
      <c r="K20" s="233">
        <f t="shared" si="1"/>
        <v>0</v>
      </c>
      <c r="L20" s="223" t="str">
        <f t="shared" si="2"/>
        <v>0:00</v>
      </c>
      <c r="M20" s="235" t="str">
        <f t="shared" si="3"/>
        <v>0:00</v>
      </c>
      <c r="N20" s="223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3" t="s">
        <v>10</v>
      </c>
      <c r="B21" s="45">
        <v>11</v>
      </c>
      <c r="C21" s="98">
        <v>0</v>
      </c>
      <c r="D21" s="101">
        <v>0</v>
      </c>
      <c r="E21" s="52">
        <f t="shared" si="11"/>
        <v>0</v>
      </c>
      <c r="F21" s="98">
        <v>0</v>
      </c>
      <c r="G21" s="120">
        <v>0</v>
      </c>
      <c r="H21" s="50">
        <f t="shared" si="0"/>
        <v>0</v>
      </c>
      <c r="I21" s="86">
        <f t="shared" si="8"/>
        <v>0</v>
      </c>
      <c r="J21" s="88">
        <f t="shared" si="12"/>
        <v>0</v>
      </c>
      <c r="K21" s="91">
        <f t="shared" si="1"/>
        <v>0</v>
      </c>
      <c r="L21" s="49" t="str">
        <f t="shared" si="2"/>
        <v>0:00</v>
      </c>
      <c r="M21" s="88">
        <f t="shared" si="3"/>
        <v>0</v>
      </c>
      <c r="N21" s="4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3" t="s">
        <v>11</v>
      </c>
      <c r="B22" s="45">
        <v>12</v>
      </c>
      <c r="C22" s="98">
        <v>0</v>
      </c>
      <c r="D22" s="101">
        <v>0</v>
      </c>
      <c r="E22" s="52">
        <f t="shared" si="11"/>
        <v>0</v>
      </c>
      <c r="F22" s="98">
        <v>0</v>
      </c>
      <c r="G22" s="120">
        <v>0</v>
      </c>
      <c r="H22" s="50">
        <f t="shared" si="0"/>
        <v>0</v>
      </c>
      <c r="I22" s="86">
        <f t="shared" si="8"/>
        <v>0</v>
      </c>
      <c r="J22" s="88">
        <f t="shared" si="12"/>
        <v>0</v>
      </c>
      <c r="K22" s="91">
        <f t="shared" si="1"/>
        <v>0</v>
      </c>
      <c r="L22" s="49" t="str">
        <f t="shared" si="2"/>
        <v>0:00</v>
      </c>
      <c r="M22" s="88">
        <f t="shared" si="3"/>
        <v>0</v>
      </c>
      <c r="N22" s="4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51" t="s">
        <v>12</v>
      </c>
      <c r="B23" s="228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52">
        <v>0</v>
      </c>
      <c r="H23" s="253">
        <f t="shared" si="0"/>
        <v>0</v>
      </c>
      <c r="I23" s="232">
        <f t="shared" si="8"/>
        <v>0</v>
      </c>
      <c r="J23" s="235">
        <f t="shared" si="12"/>
        <v>0</v>
      </c>
      <c r="K23" s="233">
        <f t="shared" si="1"/>
        <v>0</v>
      </c>
      <c r="L23" s="223" t="str">
        <f t="shared" si="2"/>
        <v>0:00</v>
      </c>
      <c r="M23" s="235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4" t="s">
        <v>13</v>
      </c>
      <c r="B24" s="66">
        <v>14</v>
      </c>
      <c r="C24" s="99">
        <v>0</v>
      </c>
      <c r="D24" s="102">
        <v>0</v>
      </c>
      <c r="E24" s="67">
        <f t="shared" si="11"/>
        <v>0</v>
      </c>
      <c r="F24" s="99">
        <v>0</v>
      </c>
      <c r="G24" s="119">
        <v>0</v>
      </c>
      <c r="H24" s="68">
        <f t="shared" si="0"/>
        <v>0</v>
      </c>
      <c r="I24" s="87">
        <f t="shared" si="8"/>
        <v>0</v>
      </c>
      <c r="J24" s="89">
        <f t="shared" si="12"/>
        <v>0</v>
      </c>
      <c r="K24" s="90">
        <f t="shared" si="1"/>
        <v>0</v>
      </c>
      <c r="L24" s="69" t="str">
        <f t="shared" si="2"/>
        <v>0:00</v>
      </c>
      <c r="M24" s="89" t="str">
        <f t="shared" si="3"/>
        <v>0:00</v>
      </c>
      <c r="N24" s="69">
        <f t="shared" si="4"/>
        <v>0</v>
      </c>
      <c r="O24" s="93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51" t="s">
        <v>14</v>
      </c>
      <c r="B25" s="228">
        <v>15</v>
      </c>
      <c r="C25" s="229">
        <v>0</v>
      </c>
      <c r="D25" s="230">
        <v>0</v>
      </c>
      <c r="E25" s="231">
        <f t="shared" si="11"/>
        <v>0</v>
      </c>
      <c r="F25" s="229">
        <v>0</v>
      </c>
      <c r="G25" s="252">
        <v>0</v>
      </c>
      <c r="H25" s="253">
        <f t="shared" si="0"/>
        <v>0</v>
      </c>
      <c r="I25" s="232">
        <f t="shared" si="8"/>
        <v>0</v>
      </c>
      <c r="J25" s="235">
        <f t="shared" si="12"/>
        <v>0</v>
      </c>
      <c r="K25" s="233">
        <f t="shared" si="1"/>
        <v>0</v>
      </c>
      <c r="L25" s="223" t="str">
        <f t="shared" si="2"/>
        <v>0:00</v>
      </c>
      <c r="M25" s="235" t="str">
        <f t="shared" si="3"/>
        <v>0:00</v>
      </c>
      <c r="N25" s="223">
        <f t="shared" si="4"/>
        <v>0</v>
      </c>
      <c r="O25" s="226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4" t="s">
        <v>15</v>
      </c>
      <c r="B26" s="66">
        <v>16</v>
      </c>
      <c r="C26" s="99">
        <v>0</v>
      </c>
      <c r="D26" s="102">
        <v>0</v>
      </c>
      <c r="E26" s="67">
        <f t="shared" si="11"/>
        <v>0</v>
      </c>
      <c r="F26" s="99">
        <v>0</v>
      </c>
      <c r="G26" s="119">
        <v>0</v>
      </c>
      <c r="H26" s="68">
        <f t="shared" si="0"/>
        <v>0</v>
      </c>
      <c r="I26" s="87">
        <f t="shared" si="8"/>
        <v>0</v>
      </c>
      <c r="J26" s="89">
        <f t="shared" si="12"/>
        <v>0</v>
      </c>
      <c r="K26" s="90">
        <f t="shared" si="1"/>
        <v>0</v>
      </c>
      <c r="L26" s="69" t="str">
        <f t="shared" si="2"/>
        <v>0:00</v>
      </c>
      <c r="M26" s="89" t="str">
        <f t="shared" si="3"/>
        <v>0:00</v>
      </c>
      <c r="N26" s="69">
        <f t="shared" si="4"/>
        <v>0</v>
      </c>
      <c r="O26" s="93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1" t="s">
        <v>16</v>
      </c>
      <c r="B27" s="228">
        <v>17</v>
      </c>
      <c r="C27" s="229">
        <v>0</v>
      </c>
      <c r="D27" s="230">
        <v>0</v>
      </c>
      <c r="E27" s="231">
        <f t="shared" si="11"/>
        <v>0</v>
      </c>
      <c r="F27" s="229">
        <v>0</v>
      </c>
      <c r="G27" s="252">
        <v>0</v>
      </c>
      <c r="H27" s="253">
        <f t="shared" si="0"/>
        <v>0</v>
      </c>
      <c r="I27" s="232">
        <f t="shared" si="8"/>
        <v>0</v>
      </c>
      <c r="J27" s="235">
        <f t="shared" si="12"/>
        <v>0</v>
      </c>
      <c r="K27" s="233">
        <f t="shared" si="1"/>
        <v>0</v>
      </c>
      <c r="L27" s="223" t="str">
        <f t="shared" si="2"/>
        <v>0:00</v>
      </c>
      <c r="M27" s="235" t="str">
        <f t="shared" si="3"/>
        <v>0:00</v>
      </c>
      <c r="N27" s="223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3" t="s">
        <v>10</v>
      </c>
      <c r="B28" s="45">
        <v>18</v>
      </c>
      <c r="C28" s="98">
        <v>0</v>
      </c>
      <c r="D28" s="101">
        <v>0</v>
      </c>
      <c r="E28" s="52">
        <f t="shared" si="11"/>
        <v>0</v>
      </c>
      <c r="F28" s="98">
        <v>0</v>
      </c>
      <c r="G28" s="120">
        <v>0</v>
      </c>
      <c r="H28" s="50">
        <f t="shared" si="0"/>
        <v>0</v>
      </c>
      <c r="I28" s="86">
        <f t="shared" si="8"/>
        <v>0</v>
      </c>
      <c r="J28" s="88">
        <f t="shared" si="12"/>
        <v>0</v>
      </c>
      <c r="K28" s="91">
        <f t="shared" si="1"/>
        <v>0</v>
      </c>
      <c r="L28" s="49" t="str">
        <f t="shared" si="2"/>
        <v>0:00</v>
      </c>
      <c r="M28" s="88">
        <f t="shared" si="3"/>
        <v>0</v>
      </c>
      <c r="N28" s="49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3" t="s">
        <v>11</v>
      </c>
      <c r="B29" s="45">
        <v>19</v>
      </c>
      <c r="C29" s="98">
        <v>0</v>
      </c>
      <c r="D29" s="101">
        <v>0</v>
      </c>
      <c r="E29" s="52">
        <f t="shared" si="11"/>
        <v>0</v>
      </c>
      <c r="F29" s="98">
        <v>0</v>
      </c>
      <c r="G29" s="120">
        <v>0</v>
      </c>
      <c r="H29" s="50">
        <f t="shared" si="0"/>
        <v>0</v>
      </c>
      <c r="I29" s="86">
        <f t="shared" si="8"/>
        <v>0</v>
      </c>
      <c r="J29" s="88">
        <f t="shared" si="12"/>
        <v>0</v>
      </c>
      <c r="K29" s="91">
        <f t="shared" si="1"/>
        <v>0</v>
      </c>
      <c r="L29" s="49" t="str">
        <f t="shared" si="2"/>
        <v>0:00</v>
      </c>
      <c r="M29" s="88">
        <f t="shared" si="3"/>
        <v>0</v>
      </c>
      <c r="N29" s="4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51" t="s">
        <v>12</v>
      </c>
      <c r="B30" s="228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52">
        <v>0</v>
      </c>
      <c r="H30" s="253">
        <f t="shared" si="0"/>
        <v>0</v>
      </c>
      <c r="I30" s="232">
        <f t="shared" si="8"/>
        <v>0</v>
      </c>
      <c r="J30" s="235">
        <f t="shared" si="12"/>
        <v>0</v>
      </c>
      <c r="K30" s="233">
        <f t="shared" si="1"/>
        <v>0</v>
      </c>
      <c r="L30" s="223" t="str">
        <f t="shared" si="2"/>
        <v>0:00</v>
      </c>
      <c r="M30" s="235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4" t="s">
        <v>13</v>
      </c>
      <c r="B31" s="66">
        <v>21</v>
      </c>
      <c r="C31" s="99">
        <v>0</v>
      </c>
      <c r="D31" s="102">
        <v>0</v>
      </c>
      <c r="E31" s="67">
        <f t="shared" si="11"/>
        <v>0</v>
      </c>
      <c r="F31" s="99">
        <v>0</v>
      </c>
      <c r="G31" s="119">
        <v>0</v>
      </c>
      <c r="H31" s="68">
        <f t="shared" si="0"/>
        <v>0</v>
      </c>
      <c r="I31" s="87">
        <f t="shared" si="8"/>
        <v>0</v>
      </c>
      <c r="J31" s="89">
        <f t="shared" si="12"/>
        <v>0</v>
      </c>
      <c r="K31" s="90">
        <f t="shared" si="1"/>
        <v>0</v>
      </c>
      <c r="L31" s="69" t="str">
        <f t="shared" si="2"/>
        <v>0:00</v>
      </c>
      <c r="M31" s="89" t="str">
        <f t="shared" si="3"/>
        <v>0:00</v>
      </c>
      <c r="N31" s="69">
        <f t="shared" si="4"/>
        <v>0</v>
      </c>
      <c r="O31" s="93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51" t="s">
        <v>14</v>
      </c>
      <c r="B32" s="228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52">
        <v>0</v>
      </c>
      <c r="H32" s="253">
        <f t="shared" si="0"/>
        <v>0</v>
      </c>
      <c r="I32" s="232">
        <f t="shared" si="8"/>
        <v>0</v>
      </c>
      <c r="J32" s="235">
        <f t="shared" si="12"/>
        <v>0</v>
      </c>
      <c r="K32" s="233">
        <f t="shared" si="1"/>
        <v>0</v>
      </c>
      <c r="L32" s="223" t="str">
        <f t="shared" si="2"/>
        <v>0:00</v>
      </c>
      <c r="M32" s="235" t="str">
        <f t="shared" si="3"/>
        <v>0:00</v>
      </c>
      <c r="N32" s="223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4" t="s">
        <v>15</v>
      </c>
      <c r="B33" s="66">
        <v>23</v>
      </c>
      <c r="C33" s="99">
        <v>0</v>
      </c>
      <c r="D33" s="102">
        <v>0</v>
      </c>
      <c r="E33" s="67">
        <f t="shared" si="11"/>
        <v>0</v>
      </c>
      <c r="F33" s="99">
        <v>0</v>
      </c>
      <c r="G33" s="119">
        <v>0</v>
      </c>
      <c r="H33" s="68">
        <f t="shared" si="0"/>
        <v>0</v>
      </c>
      <c r="I33" s="87">
        <f t="shared" si="8"/>
        <v>0</v>
      </c>
      <c r="J33" s="89">
        <f t="shared" si="12"/>
        <v>0</v>
      </c>
      <c r="K33" s="90">
        <f t="shared" si="1"/>
        <v>0</v>
      </c>
      <c r="L33" s="69" t="str">
        <f t="shared" si="2"/>
        <v>0:00</v>
      </c>
      <c r="M33" s="89" t="str">
        <f t="shared" si="3"/>
        <v>0:00</v>
      </c>
      <c r="N33" s="69">
        <f t="shared" si="4"/>
        <v>0</v>
      </c>
      <c r="O33" s="93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1" t="s">
        <v>16</v>
      </c>
      <c r="B34" s="228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52">
        <v>0</v>
      </c>
      <c r="H34" s="253">
        <f t="shared" si="0"/>
        <v>0</v>
      </c>
      <c r="I34" s="232">
        <f t="shared" si="8"/>
        <v>0</v>
      </c>
      <c r="J34" s="235">
        <f t="shared" si="12"/>
        <v>0</v>
      </c>
      <c r="K34" s="233">
        <f t="shared" si="1"/>
        <v>0</v>
      </c>
      <c r="L34" s="223" t="str">
        <f t="shared" si="2"/>
        <v>0:00</v>
      </c>
      <c r="M34" s="235" t="str">
        <f t="shared" si="3"/>
        <v>0:00</v>
      </c>
      <c r="N34" s="223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3" t="s">
        <v>10</v>
      </c>
      <c r="B35" s="45">
        <v>25</v>
      </c>
      <c r="C35" s="98">
        <v>0</v>
      </c>
      <c r="D35" s="101">
        <v>0</v>
      </c>
      <c r="E35" s="52">
        <f t="shared" si="11"/>
        <v>0</v>
      </c>
      <c r="F35" s="98">
        <v>0</v>
      </c>
      <c r="G35" s="120">
        <v>0</v>
      </c>
      <c r="H35" s="50">
        <f t="shared" si="0"/>
        <v>0</v>
      </c>
      <c r="I35" s="86">
        <f t="shared" si="8"/>
        <v>0</v>
      </c>
      <c r="J35" s="88">
        <f t="shared" si="12"/>
        <v>0</v>
      </c>
      <c r="K35" s="91">
        <f t="shared" si="1"/>
        <v>0</v>
      </c>
      <c r="L35" s="49" t="str">
        <f t="shared" si="2"/>
        <v>0:00</v>
      </c>
      <c r="M35" s="88">
        <f t="shared" si="3"/>
        <v>0</v>
      </c>
      <c r="N35" s="4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3" t="s">
        <v>11</v>
      </c>
      <c r="B36" s="45">
        <v>26</v>
      </c>
      <c r="C36" s="98">
        <v>0</v>
      </c>
      <c r="D36" s="101">
        <v>0</v>
      </c>
      <c r="E36" s="52">
        <f t="shared" si="11"/>
        <v>0</v>
      </c>
      <c r="F36" s="98">
        <v>0</v>
      </c>
      <c r="G36" s="120">
        <v>0</v>
      </c>
      <c r="H36" s="50">
        <f t="shared" si="0"/>
        <v>0</v>
      </c>
      <c r="I36" s="86">
        <f t="shared" si="8"/>
        <v>0</v>
      </c>
      <c r="J36" s="88">
        <f t="shared" si="12"/>
        <v>0</v>
      </c>
      <c r="K36" s="91">
        <f t="shared" si="1"/>
        <v>0</v>
      </c>
      <c r="L36" s="49" t="str">
        <f t="shared" si="2"/>
        <v>0:00</v>
      </c>
      <c r="M36" s="88">
        <f t="shared" si="3"/>
        <v>0</v>
      </c>
      <c r="N36" s="4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51" t="s">
        <v>12</v>
      </c>
      <c r="B37" s="228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52">
        <v>0</v>
      </c>
      <c r="H37" s="253">
        <f t="shared" si="0"/>
        <v>0</v>
      </c>
      <c r="I37" s="232">
        <f t="shared" si="8"/>
        <v>0</v>
      </c>
      <c r="J37" s="235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4" t="s">
        <v>13</v>
      </c>
      <c r="B38" s="66">
        <v>28</v>
      </c>
      <c r="C38" s="99">
        <v>0</v>
      </c>
      <c r="D38" s="102">
        <v>0</v>
      </c>
      <c r="E38" s="67">
        <f t="shared" si="11"/>
        <v>0</v>
      </c>
      <c r="F38" s="99">
        <v>0</v>
      </c>
      <c r="G38" s="102">
        <v>0</v>
      </c>
      <c r="H38" s="68">
        <f t="shared" si="0"/>
        <v>0</v>
      </c>
      <c r="I38" s="87">
        <f t="shared" si="8"/>
        <v>0</v>
      </c>
      <c r="J38" s="89">
        <f t="shared" si="12"/>
        <v>0</v>
      </c>
      <c r="K38" s="90">
        <f t="shared" si="1"/>
        <v>0</v>
      </c>
      <c r="L38" s="69" t="str">
        <f t="shared" si="2"/>
        <v>0:00</v>
      </c>
      <c r="M38" s="89" t="str">
        <f t="shared" si="3"/>
        <v>0:00</v>
      </c>
      <c r="N38" s="69">
        <f t="shared" si="4"/>
        <v>0</v>
      </c>
      <c r="O38" s="93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51" t="s">
        <v>14</v>
      </c>
      <c r="B39" s="228">
        <v>29</v>
      </c>
      <c r="C39" s="229">
        <v>0</v>
      </c>
      <c r="D39" s="230">
        <v>0</v>
      </c>
      <c r="E39" s="231">
        <f t="shared" si="11"/>
        <v>0</v>
      </c>
      <c r="F39" s="229">
        <v>0</v>
      </c>
      <c r="G39" s="230">
        <v>0</v>
      </c>
      <c r="H39" s="253">
        <f t="shared" si="0"/>
        <v>0</v>
      </c>
      <c r="I39" s="232">
        <f t="shared" si="8"/>
        <v>0</v>
      </c>
      <c r="J39" s="235">
        <f t="shared" si="12"/>
        <v>0</v>
      </c>
      <c r="K39" s="233">
        <f t="shared" si="1"/>
        <v>0</v>
      </c>
      <c r="L39" s="223" t="str">
        <f t="shared" si="2"/>
        <v>0:00</v>
      </c>
      <c r="M39" s="235" t="str">
        <f t="shared" si="3"/>
        <v>0:00</v>
      </c>
      <c r="N39" s="223">
        <f t="shared" si="4"/>
        <v>0</v>
      </c>
      <c r="O39" s="226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4" t="s">
        <v>15</v>
      </c>
      <c r="B40" s="66">
        <v>30</v>
      </c>
      <c r="C40" s="99">
        <v>0</v>
      </c>
      <c r="D40" s="102">
        <v>0</v>
      </c>
      <c r="E40" s="67">
        <f t="shared" si="11"/>
        <v>0</v>
      </c>
      <c r="F40" s="99">
        <v>0</v>
      </c>
      <c r="G40" s="102">
        <v>0</v>
      </c>
      <c r="H40" s="68">
        <f t="shared" si="0"/>
        <v>0</v>
      </c>
      <c r="I40" s="87">
        <f t="shared" si="8"/>
        <v>0</v>
      </c>
      <c r="J40" s="89">
        <f t="shared" si="12"/>
        <v>0</v>
      </c>
      <c r="K40" s="90">
        <f t="shared" si="1"/>
        <v>0</v>
      </c>
      <c r="L40" s="69" t="str">
        <f t="shared" si="2"/>
        <v>0:00</v>
      </c>
      <c r="M40" s="89" t="str">
        <f t="shared" si="3"/>
        <v>0:00</v>
      </c>
      <c r="N40" s="69">
        <f t="shared" si="4"/>
        <v>0</v>
      </c>
      <c r="O40" s="93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51" t="s">
        <v>16</v>
      </c>
      <c r="B41" s="237">
        <v>31</v>
      </c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1">
        <f t="shared" si="12"/>
        <v>0</v>
      </c>
      <c r="K41" s="244">
        <f t="shared" si="1"/>
        <v>0</v>
      </c>
      <c r="L41" s="241" t="str">
        <f t="shared" si="2"/>
        <v>0:00</v>
      </c>
      <c r="M41" s="243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9"/>
      <c r="H42" s="121" t="s">
        <v>17</v>
      </c>
      <c r="I42" s="40"/>
      <c r="J42" s="41">
        <f aca="true" t="shared" si="13" ref="J42:O42">SUM(J11:J41)</f>
        <v>0</v>
      </c>
      <c r="K42" s="110">
        <f t="shared" si="13"/>
        <v>0</v>
      </c>
      <c r="L42" s="43">
        <f t="shared" si="13"/>
        <v>0</v>
      </c>
      <c r="M42" s="110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43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158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95" t="s">
        <v>20</v>
      </c>
      <c r="M8" s="191" t="s">
        <v>28</v>
      </c>
      <c r="N8" s="19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159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96"/>
      <c r="M9" s="192" t="s">
        <v>7</v>
      </c>
      <c r="N9" s="19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160"/>
      <c r="C10" s="152"/>
      <c r="D10" s="186"/>
      <c r="E10" s="154"/>
      <c r="F10" s="156"/>
      <c r="G10" s="186"/>
      <c r="H10" s="205"/>
      <c r="I10" s="203"/>
      <c r="J10" s="208"/>
      <c r="K10" s="163"/>
      <c r="L10" s="197"/>
      <c r="M10" s="193" t="s">
        <v>9</v>
      </c>
      <c r="N10" s="197"/>
      <c r="O10" s="150"/>
      <c r="P10" s="14"/>
      <c r="Q10" s="14"/>
      <c r="R10" s="14"/>
      <c r="S10" s="14"/>
      <c r="T10" s="6"/>
    </row>
    <row r="11" spans="1:20" ht="11.25">
      <c r="A11" s="80" t="s">
        <v>10</v>
      </c>
      <c r="B11" s="46">
        <v>1</v>
      </c>
      <c r="C11" s="97">
        <v>0</v>
      </c>
      <c r="D11" s="100">
        <v>0</v>
      </c>
      <c r="E11" s="51">
        <f>IF(D11&gt;C11,SUM(D11-C11),$H$7)</f>
        <v>0</v>
      </c>
      <c r="F11" s="97">
        <v>0</v>
      </c>
      <c r="G11" s="100">
        <v>0</v>
      </c>
      <c r="H11" s="48">
        <f aca="true" t="shared" si="0" ref="H11:H41">IF(G11&gt;F11,SUM(G11-F11),$H$7)</f>
        <v>0</v>
      </c>
      <c r="I11" s="114">
        <f>IF(AND(D11&gt;$H$7,F11&gt;$H$7),F11-D11,$H$7)</f>
        <v>0</v>
      </c>
      <c r="J11" s="115">
        <f>IF(AND(C11&gt;$H$7,D11=$H$7,F11=$H$7,G11&gt;$H$7),H11-C11,E11+H11)</f>
        <v>0</v>
      </c>
      <c r="K11" s="47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15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7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11</v>
      </c>
      <c r="B12" s="45">
        <v>2</v>
      </c>
      <c r="C12" s="98">
        <v>0</v>
      </c>
      <c r="D12" s="101">
        <v>0</v>
      </c>
      <c r="E12" s="52">
        <f>IF(D12&gt;C12,SUM(D12-C12),$H$7)</f>
        <v>0</v>
      </c>
      <c r="F12" s="98">
        <v>0</v>
      </c>
      <c r="G12" s="101">
        <v>0</v>
      </c>
      <c r="H12" s="50">
        <f t="shared" si="0"/>
        <v>0</v>
      </c>
      <c r="I12" s="86">
        <f aca="true" t="shared" si="8" ref="I12:I41">IF(AND(D12&gt;$H$7,F12&gt;$H$7),F12-D12,$H$7)</f>
        <v>0</v>
      </c>
      <c r="J12" s="91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1">
        <f t="shared" si="3"/>
        <v>0</v>
      </c>
      <c r="N12" s="4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27" t="s">
        <v>12</v>
      </c>
      <c r="B13" s="228">
        <v>3</v>
      </c>
      <c r="C13" s="229">
        <v>0</v>
      </c>
      <c r="D13" s="230">
        <v>0</v>
      </c>
      <c r="E13" s="231">
        <f>IF(D13&gt;C13,SUM(D13-C13),$H$7)</f>
        <v>0</v>
      </c>
      <c r="F13" s="229">
        <v>0</v>
      </c>
      <c r="G13" s="230">
        <v>0</v>
      </c>
      <c r="H13" s="253">
        <f>IF(G13&gt;F13,SUM(G13-F13),$H$7)</f>
        <v>0</v>
      </c>
      <c r="I13" s="232">
        <f t="shared" si="8"/>
        <v>0</v>
      </c>
      <c r="J13" s="233">
        <f>IF(AND(C13&gt;$H$7,D13=$H$7,F13=$H$7,G13&gt;$H$7),H13-C13,E13+H13)</f>
        <v>0</v>
      </c>
      <c r="K13" s="223">
        <f t="shared" si="1"/>
        <v>0</v>
      </c>
      <c r="L13" s="223" t="str">
        <f t="shared" si="2"/>
        <v>0:00</v>
      </c>
      <c r="M13" s="233" t="str">
        <f t="shared" si="3"/>
        <v>0:00</v>
      </c>
      <c r="N13" s="223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2" t="s">
        <v>13</v>
      </c>
      <c r="B14" s="65">
        <v>4</v>
      </c>
      <c r="C14" s="99">
        <v>0</v>
      </c>
      <c r="D14" s="102">
        <v>0</v>
      </c>
      <c r="E14" s="67">
        <f aca="true" t="shared" si="11" ref="E14:E41">IF(D14&gt;C14,SUM(D14-C14),$H$7)</f>
        <v>0</v>
      </c>
      <c r="F14" s="99">
        <v>0</v>
      </c>
      <c r="G14" s="102">
        <v>0</v>
      </c>
      <c r="H14" s="68">
        <f t="shared" si="0"/>
        <v>0</v>
      </c>
      <c r="I14" s="87">
        <f t="shared" si="8"/>
        <v>0</v>
      </c>
      <c r="J14" s="90">
        <f aca="true" t="shared" si="12" ref="J14:J41">IF(AND(C14&gt;$H$7,D14=$H$7,F14=$H$7,G14&gt;$H$7),H14-C14,E14+H14)</f>
        <v>0</v>
      </c>
      <c r="K14" s="69">
        <f t="shared" si="1"/>
        <v>0</v>
      </c>
      <c r="L14" s="69" t="str">
        <f t="shared" si="2"/>
        <v>0:00</v>
      </c>
      <c r="M14" s="90" t="str">
        <f t="shared" si="3"/>
        <v>0:00</v>
      </c>
      <c r="N14" s="69">
        <f t="shared" si="4"/>
        <v>0</v>
      </c>
      <c r="O14" s="93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27" t="s">
        <v>14</v>
      </c>
      <c r="B15" s="228">
        <v>5</v>
      </c>
      <c r="C15" s="229">
        <v>0</v>
      </c>
      <c r="D15" s="230">
        <v>0</v>
      </c>
      <c r="E15" s="231">
        <f t="shared" si="11"/>
        <v>0</v>
      </c>
      <c r="F15" s="229">
        <v>0</v>
      </c>
      <c r="G15" s="230">
        <v>0</v>
      </c>
      <c r="H15" s="253">
        <f t="shared" si="0"/>
        <v>0</v>
      </c>
      <c r="I15" s="232">
        <f t="shared" si="8"/>
        <v>0</v>
      </c>
      <c r="J15" s="233">
        <f t="shared" si="12"/>
        <v>0</v>
      </c>
      <c r="K15" s="223">
        <f t="shared" si="1"/>
        <v>0</v>
      </c>
      <c r="L15" s="223" t="str">
        <f t="shared" si="2"/>
        <v>0:00</v>
      </c>
      <c r="M15" s="233" t="str">
        <f t="shared" si="3"/>
        <v>0:00</v>
      </c>
      <c r="N15" s="223">
        <f t="shared" si="4"/>
        <v>0</v>
      </c>
      <c r="O15" s="226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2" t="s">
        <v>15</v>
      </c>
      <c r="B16" s="66">
        <v>6</v>
      </c>
      <c r="C16" s="99">
        <v>0</v>
      </c>
      <c r="D16" s="102">
        <v>0</v>
      </c>
      <c r="E16" s="67">
        <f t="shared" si="11"/>
        <v>0</v>
      </c>
      <c r="F16" s="99">
        <v>0</v>
      </c>
      <c r="G16" s="102">
        <v>0</v>
      </c>
      <c r="H16" s="68">
        <f t="shared" si="0"/>
        <v>0</v>
      </c>
      <c r="I16" s="87">
        <f t="shared" si="8"/>
        <v>0</v>
      </c>
      <c r="J16" s="90">
        <f t="shared" si="12"/>
        <v>0</v>
      </c>
      <c r="K16" s="69">
        <f t="shared" si="1"/>
        <v>0</v>
      </c>
      <c r="L16" s="69" t="str">
        <f t="shared" si="2"/>
        <v>0:00</v>
      </c>
      <c r="M16" s="90" t="str">
        <f t="shared" si="3"/>
        <v>0:00</v>
      </c>
      <c r="N16" s="69">
        <f t="shared" si="4"/>
        <v>0</v>
      </c>
      <c r="O16" s="93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27" t="s">
        <v>16</v>
      </c>
      <c r="B17" s="228">
        <v>7</v>
      </c>
      <c r="C17" s="229">
        <v>0</v>
      </c>
      <c r="D17" s="230">
        <v>0</v>
      </c>
      <c r="E17" s="231">
        <f t="shared" si="11"/>
        <v>0</v>
      </c>
      <c r="F17" s="229">
        <v>0</v>
      </c>
      <c r="G17" s="230">
        <v>0</v>
      </c>
      <c r="H17" s="253">
        <f t="shared" si="0"/>
        <v>0</v>
      </c>
      <c r="I17" s="232">
        <f t="shared" si="8"/>
        <v>0</v>
      </c>
      <c r="J17" s="233">
        <f t="shared" si="12"/>
        <v>0</v>
      </c>
      <c r="K17" s="223">
        <f t="shared" si="1"/>
        <v>0</v>
      </c>
      <c r="L17" s="223" t="str">
        <f t="shared" si="2"/>
        <v>0:00</v>
      </c>
      <c r="M17" s="233" t="str">
        <f t="shared" si="3"/>
        <v>0:00</v>
      </c>
      <c r="N17" s="223">
        <f t="shared" si="4"/>
        <v>0</v>
      </c>
      <c r="O17" s="226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1" t="s">
        <v>10</v>
      </c>
      <c r="B18" s="45">
        <v>8</v>
      </c>
      <c r="C18" s="98">
        <v>0</v>
      </c>
      <c r="D18" s="101">
        <v>0</v>
      </c>
      <c r="E18" s="52">
        <f t="shared" si="11"/>
        <v>0</v>
      </c>
      <c r="F18" s="98">
        <v>0</v>
      </c>
      <c r="G18" s="101">
        <v>0</v>
      </c>
      <c r="H18" s="50">
        <f t="shared" si="0"/>
        <v>0</v>
      </c>
      <c r="I18" s="86">
        <f t="shared" si="8"/>
        <v>0</v>
      </c>
      <c r="J18" s="91">
        <f t="shared" si="12"/>
        <v>0</v>
      </c>
      <c r="K18" s="49">
        <f t="shared" si="1"/>
        <v>0</v>
      </c>
      <c r="L18" s="49" t="str">
        <f t="shared" si="2"/>
        <v>0:00</v>
      </c>
      <c r="M18" s="91">
        <f t="shared" si="3"/>
        <v>0</v>
      </c>
      <c r="N18" s="4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11</v>
      </c>
      <c r="B19" s="45">
        <v>9</v>
      </c>
      <c r="C19" s="98">
        <v>0</v>
      </c>
      <c r="D19" s="101">
        <v>0</v>
      </c>
      <c r="E19" s="52">
        <f t="shared" si="11"/>
        <v>0</v>
      </c>
      <c r="F19" s="98">
        <v>0</v>
      </c>
      <c r="G19" s="101">
        <v>0</v>
      </c>
      <c r="H19" s="50">
        <f t="shared" si="0"/>
        <v>0</v>
      </c>
      <c r="I19" s="86">
        <f t="shared" si="8"/>
        <v>0</v>
      </c>
      <c r="J19" s="91">
        <f t="shared" si="12"/>
        <v>0</v>
      </c>
      <c r="K19" s="49">
        <f t="shared" si="1"/>
        <v>0</v>
      </c>
      <c r="L19" s="49" t="str">
        <f t="shared" si="2"/>
        <v>0:00</v>
      </c>
      <c r="M19" s="91">
        <f t="shared" si="3"/>
        <v>0</v>
      </c>
      <c r="N19" s="4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27" t="s">
        <v>12</v>
      </c>
      <c r="B20" s="228">
        <v>10</v>
      </c>
      <c r="C20" s="229">
        <v>0</v>
      </c>
      <c r="D20" s="230">
        <v>0</v>
      </c>
      <c r="E20" s="231">
        <f t="shared" si="11"/>
        <v>0</v>
      </c>
      <c r="F20" s="229">
        <v>0</v>
      </c>
      <c r="G20" s="230">
        <v>0</v>
      </c>
      <c r="H20" s="253">
        <f t="shared" si="0"/>
        <v>0</v>
      </c>
      <c r="I20" s="232">
        <f t="shared" si="8"/>
        <v>0</v>
      </c>
      <c r="J20" s="233">
        <f t="shared" si="12"/>
        <v>0</v>
      </c>
      <c r="K20" s="223">
        <f t="shared" si="1"/>
        <v>0</v>
      </c>
      <c r="L20" s="223" t="str">
        <f t="shared" si="2"/>
        <v>0:00</v>
      </c>
      <c r="M20" s="233" t="str">
        <f t="shared" si="3"/>
        <v>0:00</v>
      </c>
      <c r="N20" s="223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2" t="s">
        <v>13</v>
      </c>
      <c r="B21" s="66">
        <v>11</v>
      </c>
      <c r="C21" s="99">
        <v>0</v>
      </c>
      <c r="D21" s="102">
        <v>0</v>
      </c>
      <c r="E21" s="67">
        <f t="shared" si="11"/>
        <v>0</v>
      </c>
      <c r="F21" s="99">
        <v>0</v>
      </c>
      <c r="G21" s="102">
        <v>0</v>
      </c>
      <c r="H21" s="68">
        <f t="shared" si="0"/>
        <v>0</v>
      </c>
      <c r="I21" s="87">
        <f t="shared" si="8"/>
        <v>0</v>
      </c>
      <c r="J21" s="90">
        <f t="shared" si="12"/>
        <v>0</v>
      </c>
      <c r="K21" s="69">
        <f t="shared" si="1"/>
        <v>0</v>
      </c>
      <c r="L21" s="69" t="str">
        <f t="shared" si="2"/>
        <v>0:00</v>
      </c>
      <c r="M21" s="90" t="str">
        <f t="shared" si="3"/>
        <v>0:00</v>
      </c>
      <c r="N21" s="69">
        <f t="shared" si="4"/>
        <v>0</v>
      </c>
      <c r="O21" s="93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27" t="s">
        <v>14</v>
      </c>
      <c r="B22" s="228">
        <v>12</v>
      </c>
      <c r="C22" s="229">
        <v>0</v>
      </c>
      <c r="D22" s="230">
        <v>0</v>
      </c>
      <c r="E22" s="231">
        <f t="shared" si="11"/>
        <v>0</v>
      </c>
      <c r="F22" s="229">
        <v>0</v>
      </c>
      <c r="G22" s="230">
        <v>0</v>
      </c>
      <c r="H22" s="253">
        <f t="shared" si="0"/>
        <v>0</v>
      </c>
      <c r="I22" s="232">
        <f t="shared" si="8"/>
        <v>0</v>
      </c>
      <c r="J22" s="233">
        <f t="shared" si="12"/>
        <v>0</v>
      </c>
      <c r="K22" s="223">
        <f t="shared" si="1"/>
        <v>0</v>
      </c>
      <c r="L22" s="223" t="str">
        <f t="shared" si="2"/>
        <v>0:00</v>
      </c>
      <c r="M22" s="233" t="str">
        <f t="shared" si="3"/>
        <v>0:00</v>
      </c>
      <c r="N22" s="223">
        <f t="shared" si="4"/>
        <v>0</v>
      </c>
      <c r="O22" s="226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2" t="s">
        <v>15</v>
      </c>
      <c r="B23" s="66">
        <v>13</v>
      </c>
      <c r="C23" s="99">
        <v>0</v>
      </c>
      <c r="D23" s="102">
        <v>0</v>
      </c>
      <c r="E23" s="67">
        <f t="shared" si="11"/>
        <v>0</v>
      </c>
      <c r="F23" s="99">
        <v>0</v>
      </c>
      <c r="G23" s="102">
        <v>0</v>
      </c>
      <c r="H23" s="68">
        <f t="shared" si="0"/>
        <v>0</v>
      </c>
      <c r="I23" s="87">
        <f t="shared" si="8"/>
        <v>0</v>
      </c>
      <c r="J23" s="90">
        <f t="shared" si="12"/>
        <v>0</v>
      </c>
      <c r="K23" s="69">
        <f t="shared" si="1"/>
        <v>0</v>
      </c>
      <c r="L23" s="69" t="str">
        <f t="shared" si="2"/>
        <v>0:00</v>
      </c>
      <c r="M23" s="90" t="str">
        <f t="shared" si="3"/>
        <v>0:00</v>
      </c>
      <c r="N23" s="69">
        <f t="shared" si="4"/>
        <v>0</v>
      </c>
      <c r="O23" s="93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1" t="s">
        <v>36</v>
      </c>
      <c r="B24" s="45">
        <v>14</v>
      </c>
      <c r="C24" s="98">
        <v>0</v>
      </c>
      <c r="D24" s="101">
        <v>0</v>
      </c>
      <c r="E24" s="52">
        <f t="shared" si="11"/>
        <v>0</v>
      </c>
      <c r="F24" s="98">
        <v>0</v>
      </c>
      <c r="G24" s="101">
        <v>0</v>
      </c>
      <c r="H24" s="50">
        <f t="shared" si="0"/>
        <v>0</v>
      </c>
      <c r="I24" s="86">
        <f t="shared" si="8"/>
        <v>0</v>
      </c>
      <c r="J24" s="91">
        <f t="shared" si="12"/>
        <v>0</v>
      </c>
      <c r="K24" s="49">
        <f t="shared" si="1"/>
        <v>0</v>
      </c>
      <c r="L24" s="49" t="str">
        <f t="shared" si="2"/>
        <v>0:00</v>
      </c>
      <c r="M24" s="91">
        <f t="shared" si="3"/>
        <v>0</v>
      </c>
      <c r="N24" s="4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1" t="s">
        <v>10</v>
      </c>
      <c r="B25" s="45">
        <v>15</v>
      </c>
      <c r="C25" s="98">
        <v>0</v>
      </c>
      <c r="D25" s="101">
        <v>0</v>
      </c>
      <c r="E25" s="52">
        <f t="shared" si="11"/>
        <v>0</v>
      </c>
      <c r="F25" s="98">
        <v>0</v>
      </c>
      <c r="G25" s="101">
        <v>0</v>
      </c>
      <c r="H25" s="50">
        <f t="shared" si="0"/>
        <v>0</v>
      </c>
      <c r="I25" s="86">
        <f t="shared" si="8"/>
        <v>0</v>
      </c>
      <c r="J25" s="91">
        <f t="shared" si="12"/>
        <v>0</v>
      </c>
      <c r="K25" s="49">
        <f t="shared" si="1"/>
        <v>0</v>
      </c>
      <c r="L25" s="49" t="str">
        <f t="shared" si="2"/>
        <v>0:00</v>
      </c>
      <c r="M25" s="91">
        <f t="shared" si="3"/>
        <v>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11</v>
      </c>
      <c r="B26" s="45">
        <v>16</v>
      </c>
      <c r="C26" s="98">
        <v>0</v>
      </c>
      <c r="D26" s="101">
        <v>0</v>
      </c>
      <c r="E26" s="52">
        <f t="shared" si="11"/>
        <v>0</v>
      </c>
      <c r="F26" s="98">
        <v>0</v>
      </c>
      <c r="G26" s="101">
        <v>0</v>
      </c>
      <c r="H26" s="50">
        <f t="shared" si="0"/>
        <v>0</v>
      </c>
      <c r="I26" s="86">
        <f t="shared" si="8"/>
        <v>0</v>
      </c>
      <c r="J26" s="91">
        <f t="shared" si="12"/>
        <v>0</v>
      </c>
      <c r="K26" s="49">
        <f t="shared" si="1"/>
        <v>0</v>
      </c>
      <c r="L26" s="49" t="str">
        <f t="shared" si="2"/>
        <v>0:00</v>
      </c>
      <c r="M26" s="91">
        <f t="shared" si="3"/>
        <v>0</v>
      </c>
      <c r="N26" s="4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27" t="s">
        <v>12</v>
      </c>
      <c r="B27" s="228">
        <v>17</v>
      </c>
      <c r="C27" s="229">
        <v>0</v>
      </c>
      <c r="D27" s="230">
        <v>0</v>
      </c>
      <c r="E27" s="231">
        <f t="shared" si="11"/>
        <v>0</v>
      </c>
      <c r="F27" s="229">
        <v>0</v>
      </c>
      <c r="G27" s="230">
        <v>0</v>
      </c>
      <c r="H27" s="253">
        <f t="shared" si="0"/>
        <v>0</v>
      </c>
      <c r="I27" s="232">
        <f t="shared" si="8"/>
        <v>0</v>
      </c>
      <c r="J27" s="233">
        <f t="shared" si="12"/>
        <v>0</v>
      </c>
      <c r="K27" s="223">
        <f t="shared" si="1"/>
        <v>0</v>
      </c>
      <c r="L27" s="223" t="str">
        <f t="shared" si="2"/>
        <v>0:00</v>
      </c>
      <c r="M27" s="233" t="str">
        <f t="shared" si="3"/>
        <v>0:00</v>
      </c>
      <c r="N27" s="223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2" t="s">
        <v>13</v>
      </c>
      <c r="B28" s="66">
        <v>18</v>
      </c>
      <c r="C28" s="99">
        <v>0</v>
      </c>
      <c r="D28" s="102">
        <v>0</v>
      </c>
      <c r="E28" s="67">
        <f t="shared" si="11"/>
        <v>0</v>
      </c>
      <c r="F28" s="99">
        <v>0</v>
      </c>
      <c r="G28" s="102">
        <v>0</v>
      </c>
      <c r="H28" s="68">
        <f t="shared" si="0"/>
        <v>0</v>
      </c>
      <c r="I28" s="87">
        <f t="shared" si="8"/>
        <v>0</v>
      </c>
      <c r="J28" s="90">
        <f t="shared" si="12"/>
        <v>0</v>
      </c>
      <c r="K28" s="69">
        <f t="shared" si="1"/>
        <v>0</v>
      </c>
      <c r="L28" s="69" t="str">
        <f t="shared" si="2"/>
        <v>0:00</v>
      </c>
      <c r="M28" s="90" t="str">
        <f t="shared" si="3"/>
        <v>0:00</v>
      </c>
      <c r="N28" s="69">
        <f t="shared" si="4"/>
        <v>0</v>
      </c>
      <c r="O28" s="93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27" t="s">
        <v>14</v>
      </c>
      <c r="B29" s="228">
        <v>19</v>
      </c>
      <c r="C29" s="229">
        <v>0</v>
      </c>
      <c r="D29" s="230">
        <v>0</v>
      </c>
      <c r="E29" s="231">
        <f t="shared" si="11"/>
        <v>0</v>
      </c>
      <c r="F29" s="229">
        <v>0</v>
      </c>
      <c r="G29" s="230">
        <v>0</v>
      </c>
      <c r="H29" s="253">
        <f t="shared" si="0"/>
        <v>0</v>
      </c>
      <c r="I29" s="232">
        <f t="shared" si="8"/>
        <v>0</v>
      </c>
      <c r="J29" s="233">
        <f t="shared" si="12"/>
        <v>0</v>
      </c>
      <c r="K29" s="223">
        <f t="shared" si="1"/>
        <v>0</v>
      </c>
      <c r="L29" s="223" t="str">
        <f t="shared" si="2"/>
        <v>0:00</v>
      </c>
      <c r="M29" s="233" t="str">
        <f t="shared" si="3"/>
        <v>0:00</v>
      </c>
      <c r="N29" s="223">
        <f t="shared" si="4"/>
        <v>0</v>
      </c>
      <c r="O29" s="226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2" t="s">
        <v>15</v>
      </c>
      <c r="B30" s="66">
        <v>20</v>
      </c>
      <c r="C30" s="99">
        <v>0</v>
      </c>
      <c r="D30" s="102">
        <v>0</v>
      </c>
      <c r="E30" s="67">
        <f t="shared" si="11"/>
        <v>0</v>
      </c>
      <c r="F30" s="99">
        <v>0</v>
      </c>
      <c r="G30" s="102">
        <v>0</v>
      </c>
      <c r="H30" s="68">
        <f t="shared" si="0"/>
        <v>0</v>
      </c>
      <c r="I30" s="87">
        <f t="shared" si="8"/>
        <v>0</v>
      </c>
      <c r="J30" s="90">
        <f t="shared" si="12"/>
        <v>0</v>
      </c>
      <c r="K30" s="69">
        <f t="shared" si="1"/>
        <v>0</v>
      </c>
      <c r="L30" s="69" t="str">
        <f t="shared" si="2"/>
        <v>0:00</v>
      </c>
      <c r="M30" s="90" t="str">
        <f t="shared" si="3"/>
        <v>0:00</v>
      </c>
      <c r="N30" s="69">
        <f t="shared" si="4"/>
        <v>0</v>
      </c>
      <c r="O30" s="93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1" t="s">
        <v>36</v>
      </c>
      <c r="B31" s="45">
        <v>21</v>
      </c>
      <c r="C31" s="98">
        <v>0</v>
      </c>
      <c r="D31" s="101">
        <v>0</v>
      </c>
      <c r="E31" s="52">
        <f t="shared" si="11"/>
        <v>0</v>
      </c>
      <c r="F31" s="98">
        <v>0</v>
      </c>
      <c r="G31" s="101">
        <v>0</v>
      </c>
      <c r="H31" s="50">
        <f t="shared" si="0"/>
        <v>0</v>
      </c>
      <c r="I31" s="86">
        <f t="shared" si="8"/>
        <v>0</v>
      </c>
      <c r="J31" s="91">
        <f t="shared" si="12"/>
        <v>0</v>
      </c>
      <c r="K31" s="49">
        <f t="shared" si="1"/>
        <v>0</v>
      </c>
      <c r="L31" s="49" t="str">
        <f t="shared" si="2"/>
        <v>0:00</v>
      </c>
      <c r="M31" s="91">
        <f t="shared" si="3"/>
        <v>0</v>
      </c>
      <c r="N31" s="4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1" t="s">
        <v>10</v>
      </c>
      <c r="B32" s="45">
        <v>22</v>
      </c>
      <c r="C32" s="98">
        <v>0</v>
      </c>
      <c r="D32" s="101">
        <v>0</v>
      </c>
      <c r="E32" s="52">
        <f t="shared" si="11"/>
        <v>0</v>
      </c>
      <c r="F32" s="98">
        <v>0</v>
      </c>
      <c r="G32" s="101">
        <v>0</v>
      </c>
      <c r="H32" s="50">
        <f t="shared" si="0"/>
        <v>0</v>
      </c>
      <c r="I32" s="86">
        <f t="shared" si="8"/>
        <v>0</v>
      </c>
      <c r="J32" s="91">
        <f t="shared" si="12"/>
        <v>0</v>
      </c>
      <c r="K32" s="49">
        <f t="shared" si="1"/>
        <v>0</v>
      </c>
      <c r="L32" s="49" t="str">
        <f t="shared" si="2"/>
        <v>0:00</v>
      </c>
      <c r="M32" s="91">
        <f t="shared" si="3"/>
        <v>0</v>
      </c>
      <c r="N32" s="4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11</v>
      </c>
      <c r="B33" s="45">
        <v>23</v>
      </c>
      <c r="C33" s="98">
        <v>0</v>
      </c>
      <c r="D33" s="101">
        <v>0</v>
      </c>
      <c r="E33" s="52">
        <f t="shared" si="11"/>
        <v>0</v>
      </c>
      <c r="F33" s="98">
        <v>0</v>
      </c>
      <c r="G33" s="101">
        <v>0</v>
      </c>
      <c r="H33" s="50">
        <f t="shared" si="0"/>
        <v>0</v>
      </c>
      <c r="I33" s="86">
        <f t="shared" si="8"/>
        <v>0</v>
      </c>
      <c r="J33" s="91">
        <f t="shared" si="12"/>
        <v>0</v>
      </c>
      <c r="K33" s="49">
        <f t="shared" si="1"/>
        <v>0</v>
      </c>
      <c r="L33" s="49" t="str">
        <f t="shared" si="2"/>
        <v>0:00</v>
      </c>
      <c r="M33" s="91">
        <f t="shared" si="3"/>
        <v>0</v>
      </c>
      <c r="N33" s="4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27" t="s">
        <v>12</v>
      </c>
      <c r="B34" s="228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30">
        <v>0</v>
      </c>
      <c r="H34" s="253">
        <f t="shared" si="0"/>
        <v>0</v>
      </c>
      <c r="I34" s="232">
        <f t="shared" si="8"/>
        <v>0</v>
      </c>
      <c r="J34" s="233">
        <f t="shared" si="12"/>
        <v>0</v>
      </c>
      <c r="K34" s="223">
        <f t="shared" si="1"/>
        <v>0</v>
      </c>
      <c r="L34" s="223" t="str">
        <f t="shared" si="2"/>
        <v>0:00</v>
      </c>
      <c r="M34" s="233" t="str">
        <f t="shared" si="3"/>
        <v>0:00</v>
      </c>
      <c r="N34" s="223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2" t="s">
        <v>13</v>
      </c>
      <c r="B35" s="66">
        <v>25</v>
      </c>
      <c r="C35" s="99">
        <v>0</v>
      </c>
      <c r="D35" s="102">
        <v>0</v>
      </c>
      <c r="E35" s="67">
        <f t="shared" si="11"/>
        <v>0</v>
      </c>
      <c r="F35" s="99">
        <v>0</v>
      </c>
      <c r="G35" s="102">
        <v>0</v>
      </c>
      <c r="H35" s="68">
        <f t="shared" si="0"/>
        <v>0</v>
      </c>
      <c r="I35" s="87">
        <f t="shared" si="8"/>
        <v>0</v>
      </c>
      <c r="J35" s="90">
        <f t="shared" si="12"/>
        <v>0</v>
      </c>
      <c r="K35" s="69">
        <f t="shared" si="1"/>
        <v>0</v>
      </c>
      <c r="L35" s="69" t="str">
        <f t="shared" si="2"/>
        <v>0:00</v>
      </c>
      <c r="M35" s="90" t="str">
        <f t="shared" si="3"/>
        <v>0:00</v>
      </c>
      <c r="N35" s="69">
        <f t="shared" si="4"/>
        <v>0</v>
      </c>
      <c r="O35" s="93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27" t="s">
        <v>14</v>
      </c>
      <c r="B36" s="228">
        <v>26</v>
      </c>
      <c r="C36" s="229">
        <v>0</v>
      </c>
      <c r="D36" s="230">
        <v>0</v>
      </c>
      <c r="E36" s="231">
        <f t="shared" si="11"/>
        <v>0</v>
      </c>
      <c r="F36" s="229">
        <v>0</v>
      </c>
      <c r="G36" s="230">
        <v>0</v>
      </c>
      <c r="H36" s="253">
        <f t="shared" si="0"/>
        <v>0</v>
      </c>
      <c r="I36" s="232">
        <f t="shared" si="8"/>
        <v>0</v>
      </c>
      <c r="J36" s="233">
        <f t="shared" si="12"/>
        <v>0</v>
      </c>
      <c r="K36" s="223">
        <f t="shared" si="1"/>
        <v>0</v>
      </c>
      <c r="L36" s="223" t="str">
        <f t="shared" si="2"/>
        <v>0:00</v>
      </c>
      <c r="M36" s="233" t="str">
        <f t="shared" si="3"/>
        <v>0:00</v>
      </c>
      <c r="N36" s="223">
        <f t="shared" si="4"/>
        <v>0</v>
      </c>
      <c r="O36" s="226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2" t="s">
        <v>15</v>
      </c>
      <c r="B37" s="66">
        <v>27</v>
      </c>
      <c r="C37" s="99">
        <v>0</v>
      </c>
      <c r="D37" s="102">
        <v>0</v>
      </c>
      <c r="E37" s="67">
        <f t="shared" si="11"/>
        <v>0</v>
      </c>
      <c r="F37" s="99">
        <v>0</v>
      </c>
      <c r="G37" s="102">
        <v>0</v>
      </c>
      <c r="H37" s="68">
        <f t="shared" si="0"/>
        <v>0</v>
      </c>
      <c r="I37" s="87">
        <f t="shared" si="8"/>
        <v>0</v>
      </c>
      <c r="J37" s="90">
        <f t="shared" si="12"/>
        <v>0</v>
      </c>
      <c r="K37" s="69">
        <f t="shared" si="1"/>
        <v>0</v>
      </c>
      <c r="L37" s="69" t="str">
        <f t="shared" si="2"/>
        <v>0:00</v>
      </c>
      <c r="M37" s="90" t="str">
        <f t="shared" si="3"/>
        <v>0:00</v>
      </c>
      <c r="N37" s="69">
        <f t="shared" si="4"/>
        <v>0</v>
      </c>
      <c r="O37" s="93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27" t="s">
        <v>16</v>
      </c>
      <c r="B38" s="228">
        <v>28</v>
      </c>
      <c r="C38" s="229">
        <v>0</v>
      </c>
      <c r="D38" s="230">
        <v>0</v>
      </c>
      <c r="E38" s="231">
        <f t="shared" si="11"/>
        <v>0</v>
      </c>
      <c r="F38" s="229">
        <v>0</v>
      </c>
      <c r="G38" s="230">
        <v>0</v>
      </c>
      <c r="H38" s="253">
        <f t="shared" si="0"/>
        <v>0</v>
      </c>
      <c r="I38" s="232">
        <f t="shared" si="8"/>
        <v>0</v>
      </c>
      <c r="J38" s="233">
        <f t="shared" si="12"/>
        <v>0</v>
      </c>
      <c r="K38" s="223">
        <f t="shared" si="1"/>
        <v>0</v>
      </c>
      <c r="L38" s="223" t="str">
        <f t="shared" si="2"/>
        <v>0:00</v>
      </c>
      <c r="M38" s="233" t="str">
        <f t="shared" si="3"/>
        <v>0:00</v>
      </c>
      <c r="N38" s="223">
        <f t="shared" si="4"/>
        <v>0</v>
      </c>
      <c r="O38" s="226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1" t="s">
        <v>10</v>
      </c>
      <c r="B39" s="45">
        <v>29</v>
      </c>
      <c r="C39" s="98">
        <v>0</v>
      </c>
      <c r="D39" s="101">
        <v>0</v>
      </c>
      <c r="E39" s="52">
        <f t="shared" si="11"/>
        <v>0</v>
      </c>
      <c r="F39" s="98">
        <v>0</v>
      </c>
      <c r="G39" s="101">
        <v>0</v>
      </c>
      <c r="H39" s="50">
        <f t="shared" si="0"/>
        <v>0</v>
      </c>
      <c r="I39" s="86">
        <f t="shared" si="8"/>
        <v>0</v>
      </c>
      <c r="J39" s="91">
        <f t="shared" si="12"/>
        <v>0</v>
      </c>
      <c r="K39" s="49">
        <f t="shared" si="1"/>
        <v>0</v>
      </c>
      <c r="L39" s="49" t="str">
        <f t="shared" si="2"/>
        <v>0:00</v>
      </c>
      <c r="M39" s="91">
        <f t="shared" si="3"/>
        <v>0</v>
      </c>
      <c r="N39" s="4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11</v>
      </c>
      <c r="B40" s="45">
        <v>30</v>
      </c>
      <c r="C40" s="98">
        <v>0</v>
      </c>
      <c r="D40" s="101">
        <v>0</v>
      </c>
      <c r="E40" s="52">
        <f t="shared" si="11"/>
        <v>0</v>
      </c>
      <c r="F40" s="98">
        <v>0</v>
      </c>
      <c r="G40" s="101">
        <v>0</v>
      </c>
      <c r="H40" s="50">
        <f t="shared" si="0"/>
        <v>0</v>
      </c>
      <c r="I40" s="86">
        <f t="shared" si="8"/>
        <v>0</v>
      </c>
      <c r="J40" s="91">
        <f t="shared" si="12"/>
        <v>0</v>
      </c>
      <c r="K40" s="49">
        <f t="shared" si="1"/>
        <v>0</v>
      </c>
      <c r="L40" s="49" t="str">
        <f t="shared" si="2"/>
        <v>0:00</v>
      </c>
      <c r="M40" s="91">
        <f t="shared" si="3"/>
        <v>0</v>
      </c>
      <c r="N40" s="4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36"/>
      <c r="B41" s="237"/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1">
        <f t="shared" si="1"/>
        <v>0</v>
      </c>
      <c r="L41" s="241" t="str">
        <f t="shared" si="2"/>
        <v>0:00</v>
      </c>
      <c r="M41" s="244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110">
        <f aca="true" t="shared" si="13" ref="J42:O42">SUM(J11:J41)</f>
        <v>0</v>
      </c>
      <c r="K42" s="110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44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80" t="s">
        <v>36</v>
      </c>
      <c r="B11" s="61">
        <v>1</v>
      </c>
      <c r="C11" s="97">
        <v>0</v>
      </c>
      <c r="D11" s="100">
        <v>0</v>
      </c>
      <c r="E11" s="51">
        <f>IF(D11&gt;C11,SUM(D11-C11),$H$7)</f>
        <v>0</v>
      </c>
      <c r="F11" s="97">
        <v>0</v>
      </c>
      <c r="G11" s="135">
        <v>0</v>
      </c>
      <c r="H11" s="48">
        <f aca="true" t="shared" si="0" ref="H11:H41">IF(G11&gt;F11,SUM(G11-F11),$H$7)</f>
        <v>0</v>
      </c>
      <c r="I11" s="114">
        <f>IF(AND(D11&gt;$H$7,F11&gt;$H$7),F11-D11,$H$7)</f>
        <v>0</v>
      </c>
      <c r="J11" s="115">
        <f>IF(AND(C11&gt;$H$7,D11=$H$7,F11=$H$7,G11&gt;$H$7),H11-C11,E11+H11)</f>
        <v>0</v>
      </c>
      <c r="K11" s="115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6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7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2" t="s">
        <v>13</v>
      </c>
      <c r="B12" s="74">
        <v>2</v>
      </c>
      <c r="C12" s="99">
        <v>0</v>
      </c>
      <c r="D12" s="102">
        <v>0</v>
      </c>
      <c r="E12" s="67">
        <f>IF(D12&gt;C12,SUM(D12-C12),$H$7)</f>
        <v>0</v>
      </c>
      <c r="F12" s="99">
        <v>0</v>
      </c>
      <c r="G12" s="119">
        <v>0</v>
      </c>
      <c r="H12" s="68">
        <f t="shared" si="0"/>
        <v>0</v>
      </c>
      <c r="I12" s="87">
        <f aca="true" t="shared" si="8" ref="I12:I41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69" t="str">
        <f t="shared" si="2"/>
        <v>0:00</v>
      </c>
      <c r="M12" s="89" t="str">
        <f t="shared" si="3"/>
        <v>0:00</v>
      </c>
      <c r="N12" s="69">
        <f t="shared" si="4"/>
        <v>0</v>
      </c>
      <c r="O12" s="93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27" t="s">
        <v>14</v>
      </c>
      <c r="B13" s="259">
        <v>3</v>
      </c>
      <c r="C13" s="229">
        <v>0</v>
      </c>
      <c r="D13" s="230">
        <v>0</v>
      </c>
      <c r="E13" s="231">
        <f>IF(D13&gt;C13,SUM(D13-C13),$H$7)</f>
        <v>0</v>
      </c>
      <c r="F13" s="229">
        <v>0</v>
      </c>
      <c r="G13" s="252">
        <v>0</v>
      </c>
      <c r="H13" s="253">
        <f>IF(G13&gt;F13,SUM(G13-F13),$H$7)</f>
        <v>0</v>
      </c>
      <c r="I13" s="232">
        <f t="shared" si="8"/>
        <v>0</v>
      </c>
      <c r="J13" s="233">
        <f>IF(AND(C13&gt;$H$7,D13=$H$7,F13=$H$7,G13&gt;$H$7),H13-C13,E13+H13)</f>
        <v>0</v>
      </c>
      <c r="K13" s="233">
        <f t="shared" si="1"/>
        <v>0</v>
      </c>
      <c r="L13" s="223" t="str">
        <f t="shared" si="2"/>
        <v>0:00</v>
      </c>
      <c r="M13" s="235" t="str">
        <f t="shared" si="3"/>
        <v>0:00</v>
      </c>
      <c r="N13" s="223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2" t="s">
        <v>15</v>
      </c>
      <c r="B14" s="75">
        <v>4</v>
      </c>
      <c r="C14" s="99">
        <v>0</v>
      </c>
      <c r="D14" s="102">
        <v>0</v>
      </c>
      <c r="E14" s="67">
        <f aca="true" t="shared" si="11" ref="E14:E41">IF(D14&gt;C14,SUM(D14-C14),$H$7)</f>
        <v>0</v>
      </c>
      <c r="F14" s="99">
        <v>0</v>
      </c>
      <c r="G14" s="119">
        <v>0</v>
      </c>
      <c r="H14" s="68">
        <f t="shared" si="0"/>
        <v>0</v>
      </c>
      <c r="I14" s="87">
        <f t="shared" si="8"/>
        <v>0</v>
      </c>
      <c r="J14" s="90">
        <f aca="true" t="shared" si="12" ref="J14:J41">IF(AND(C14&gt;$H$7,D14=$H$7,F14=$H$7,G14&gt;$H$7),H14-C14,E14+H14)</f>
        <v>0</v>
      </c>
      <c r="K14" s="90">
        <f t="shared" si="1"/>
        <v>0</v>
      </c>
      <c r="L14" s="69" t="str">
        <f t="shared" si="2"/>
        <v>0:00</v>
      </c>
      <c r="M14" s="89" t="str">
        <f t="shared" si="3"/>
        <v>0:00</v>
      </c>
      <c r="N14" s="69">
        <f t="shared" si="4"/>
        <v>0</v>
      </c>
      <c r="O14" s="93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27" t="s">
        <v>16</v>
      </c>
      <c r="B15" s="259">
        <v>5</v>
      </c>
      <c r="C15" s="229">
        <v>0</v>
      </c>
      <c r="D15" s="230">
        <v>0</v>
      </c>
      <c r="E15" s="231">
        <f t="shared" si="11"/>
        <v>0</v>
      </c>
      <c r="F15" s="229">
        <v>0</v>
      </c>
      <c r="G15" s="252">
        <v>0</v>
      </c>
      <c r="H15" s="253">
        <f t="shared" si="0"/>
        <v>0</v>
      </c>
      <c r="I15" s="232">
        <f t="shared" si="8"/>
        <v>0</v>
      </c>
      <c r="J15" s="233">
        <f t="shared" si="12"/>
        <v>0</v>
      </c>
      <c r="K15" s="233">
        <f t="shared" si="1"/>
        <v>0</v>
      </c>
      <c r="L15" s="223" t="str">
        <f t="shared" si="2"/>
        <v>0:00</v>
      </c>
      <c r="M15" s="235" t="str">
        <f t="shared" si="3"/>
        <v>0:00</v>
      </c>
      <c r="N15" s="223">
        <f t="shared" si="4"/>
        <v>0</v>
      </c>
      <c r="O15" s="226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1" t="s">
        <v>10</v>
      </c>
      <c r="B16" s="57">
        <v>6</v>
      </c>
      <c r="C16" s="98">
        <v>0</v>
      </c>
      <c r="D16" s="101">
        <v>0</v>
      </c>
      <c r="E16" s="52">
        <f t="shared" si="11"/>
        <v>0</v>
      </c>
      <c r="F16" s="98">
        <v>0</v>
      </c>
      <c r="G16" s="120">
        <v>0</v>
      </c>
      <c r="H16" s="50">
        <f t="shared" si="0"/>
        <v>0</v>
      </c>
      <c r="I16" s="86">
        <f t="shared" si="8"/>
        <v>0</v>
      </c>
      <c r="J16" s="91">
        <f t="shared" si="12"/>
        <v>0</v>
      </c>
      <c r="K16" s="91">
        <f t="shared" si="1"/>
        <v>0</v>
      </c>
      <c r="L16" s="49" t="str">
        <f t="shared" si="2"/>
        <v>0:00</v>
      </c>
      <c r="M16" s="88">
        <f t="shared" si="3"/>
        <v>0</v>
      </c>
      <c r="N16" s="49">
        <f t="shared" si="4"/>
        <v>0</v>
      </c>
      <c r="O16" s="92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1" t="s">
        <v>11</v>
      </c>
      <c r="B17" s="57">
        <v>7</v>
      </c>
      <c r="C17" s="98">
        <v>0</v>
      </c>
      <c r="D17" s="101">
        <v>0</v>
      </c>
      <c r="E17" s="52">
        <f t="shared" si="11"/>
        <v>0</v>
      </c>
      <c r="F17" s="98">
        <v>0</v>
      </c>
      <c r="G17" s="120">
        <v>0</v>
      </c>
      <c r="H17" s="50">
        <f t="shared" si="0"/>
        <v>0</v>
      </c>
      <c r="I17" s="86">
        <f t="shared" si="8"/>
        <v>0</v>
      </c>
      <c r="J17" s="91">
        <f t="shared" si="12"/>
        <v>0</v>
      </c>
      <c r="K17" s="91">
        <f t="shared" si="1"/>
        <v>0</v>
      </c>
      <c r="L17" s="49" t="str">
        <f t="shared" si="2"/>
        <v>0:00</v>
      </c>
      <c r="M17" s="88">
        <f t="shared" si="3"/>
        <v>0</v>
      </c>
      <c r="N17" s="4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27" t="s">
        <v>12</v>
      </c>
      <c r="B18" s="259">
        <v>8</v>
      </c>
      <c r="C18" s="229">
        <v>0</v>
      </c>
      <c r="D18" s="230">
        <v>0</v>
      </c>
      <c r="E18" s="231">
        <f t="shared" si="11"/>
        <v>0</v>
      </c>
      <c r="F18" s="229">
        <v>0</v>
      </c>
      <c r="G18" s="252">
        <v>0</v>
      </c>
      <c r="H18" s="253">
        <f t="shared" si="0"/>
        <v>0</v>
      </c>
      <c r="I18" s="232">
        <f t="shared" si="8"/>
        <v>0</v>
      </c>
      <c r="J18" s="233">
        <f t="shared" si="12"/>
        <v>0</v>
      </c>
      <c r="K18" s="233">
        <f t="shared" si="1"/>
        <v>0</v>
      </c>
      <c r="L18" s="223" t="str">
        <f t="shared" si="2"/>
        <v>0:00</v>
      </c>
      <c r="M18" s="235" t="str">
        <f t="shared" si="3"/>
        <v>0:00</v>
      </c>
      <c r="N18" s="223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2" t="s">
        <v>13</v>
      </c>
      <c r="B19" s="74">
        <v>9</v>
      </c>
      <c r="C19" s="99">
        <v>0</v>
      </c>
      <c r="D19" s="102">
        <v>0</v>
      </c>
      <c r="E19" s="67">
        <f t="shared" si="11"/>
        <v>0</v>
      </c>
      <c r="F19" s="99">
        <v>0</v>
      </c>
      <c r="G19" s="119">
        <v>0</v>
      </c>
      <c r="H19" s="68">
        <f t="shared" si="0"/>
        <v>0</v>
      </c>
      <c r="I19" s="87">
        <f t="shared" si="8"/>
        <v>0</v>
      </c>
      <c r="J19" s="90">
        <f t="shared" si="12"/>
        <v>0</v>
      </c>
      <c r="K19" s="90">
        <f t="shared" si="1"/>
        <v>0</v>
      </c>
      <c r="L19" s="69" t="str">
        <f t="shared" si="2"/>
        <v>0:00</v>
      </c>
      <c r="M19" s="89" t="str">
        <f t="shared" si="3"/>
        <v>0:00</v>
      </c>
      <c r="N19" s="69">
        <f t="shared" si="4"/>
        <v>0</v>
      </c>
      <c r="O19" s="93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27" t="s">
        <v>14</v>
      </c>
      <c r="B20" s="259">
        <v>10</v>
      </c>
      <c r="C20" s="229">
        <v>0</v>
      </c>
      <c r="D20" s="230">
        <v>0</v>
      </c>
      <c r="E20" s="231">
        <f t="shared" si="11"/>
        <v>0</v>
      </c>
      <c r="F20" s="229">
        <v>0</v>
      </c>
      <c r="G20" s="252">
        <v>0</v>
      </c>
      <c r="H20" s="253">
        <f t="shared" si="0"/>
        <v>0</v>
      </c>
      <c r="I20" s="232">
        <f t="shared" si="8"/>
        <v>0</v>
      </c>
      <c r="J20" s="233">
        <f t="shared" si="12"/>
        <v>0</v>
      </c>
      <c r="K20" s="233">
        <f t="shared" si="1"/>
        <v>0</v>
      </c>
      <c r="L20" s="223" t="str">
        <f t="shared" si="2"/>
        <v>0:00</v>
      </c>
      <c r="M20" s="235" t="str">
        <f t="shared" si="3"/>
        <v>0:00</v>
      </c>
      <c r="N20" s="223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2" t="s">
        <v>15</v>
      </c>
      <c r="B21" s="74">
        <v>11</v>
      </c>
      <c r="C21" s="99">
        <v>0</v>
      </c>
      <c r="D21" s="102">
        <v>0</v>
      </c>
      <c r="E21" s="67">
        <f t="shared" si="11"/>
        <v>0</v>
      </c>
      <c r="F21" s="99">
        <v>0</v>
      </c>
      <c r="G21" s="119">
        <v>0</v>
      </c>
      <c r="H21" s="68">
        <f t="shared" si="0"/>
        <v>0</v>
      </c>
      <c r="I21" s="87">
        <f t="shared" si="8"/>
        <v>0</v>
      </c>
      <c r="J21" s="90">
        <f t="shared" si="12"/>
        <v>0</v>
      </c>
      <c r="K21" s="90">
        <f t="shared" si="1"/>
        <v>0</v>
      </c>
      <c r="L21" s="69" t="str">
        <f t="shared" si="2"/>
        <v>0:00</v>
      </c>
      <c r="M21" s="89" t="str">
        <f t="shared" si="3"/>
        <v>0:00</v>
      </c>
      <c r="N21" s="69">
        <f t="shared" si="4"/>
        <v>0</v>
      </c>
      <c r="O21" s="93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27" t="s">
        <v>16</v>
      </c>
      <c r="B22" s="259">
        <v>12</v>
      </c>
      <c r="C22" s="229">
        <v>0</v>
      </c>
      <c r="D22" s="230">
        <v>0</v>
      </c>
      <c r="E22" s="231">
        <f t="shared" si="11"/>
        <v>0</v>
      </c>
      <c r="F22" s="229">
        <v>0</v>
      </c>
      <c r="G22" s="252">
        <v>0</v>
      </c>
      <c r="H22" s="253">
        <f t="shared" si="0"/>
        <v>0</v>
      </c>
      <c r="I22" s="232">
        <f t="shared" si="8"/>
        <v>0</v>
      </c>
      <c r="J22" s="233">
        <f t="shared" si="12"/>
        <v>0</v>
      </c>
      <c r="K22" s="233">
        <f t="shared" si="1"/>
        <v>0</v>
      </c>
      <c r="L22" s="223" t="str">
        <f t="shared" si="2"/>
        <v>0:00</v>
      </c>
      <c r="M22" s="235" t="str">
        <f t="shared" si="3"/>
        <v>0:00</v>
      </c>
      <c r="N22" s="223">
        <f t="shared" si="4"/>
        <v>0</v>
      </c>
      <c r="O22" s="226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1" t="s">
        <v>10</v>
      </c>
      <c r="B23" s="57">
        <v>13</v>
      </c>
      <c r="C23" s="98">
        <v>0</v>
      </c>
      <c r="D23" s="101">
        <v>0</v>
      </c>
      <c r="E23" s="52">
        <f t="shared" si="11"/>
        <v>0</v>
      </c>
      <c r="F23" s="98">
        <v>0</v>
      </c>
      <c r="G23" s="120">
        <v>0</v>
      </c>
      <c r="H23" s="50">
        <f t="shared" si="0"/>
        <v>0</v>
      </c>
      <c r="I23" s="86">
        <f t="shared" si="8"/>
        <v>0</v>
      </c>
      <c r="J23" s="91">
        <f t="shared" si="12"/>
        <v>0</v>
      </c>
      <c r="K23" s="91">
        <f t="shared" si="1"/>
        <v>0</v>
      </c>
      <c r="L23" s="49" t="str">
        <f t="shared" si="2"/>
        <v>0:00</v>
      </c>
      <c r="M23" s="88">
        <f t="shared" si="3"/>
        <v>0</v>
      </c>
      <c r="N23" s="49">
        <f t="shared" si="4"/>
        <v>0</v>
      </c>
      <c r="O23" s="92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1" t="s">
        <v>11</v>
      </c>
      <c r="B24" s="57">
        <v>14</v>
      </c>
      <c r="C24" s="98">
        <v>0</v>
      </c>
      <c r="D24" s="101">
        <v>0</v>
      </c>
      <c r="E24" s="52">
        <f t="shared" si="11"/>
        <v>0</v>
      </c>
      <c r="F24" s="98">
        <v>0</v>
      </c>
      <c r="G24" s="120">
        <v>0</v>
      </c>
      <c r="H24" s="50">
        <f t="shared" si="0"/>
        <v>0</v>
      </c>
      <c r="I24" s="86">
        <f t="shared" si="8"/>
        <v>0</v>
      </c>
      <c r="J24" s="91">
        <f t="shared" si="12"/>
        <v>0</v>
      </c>
      <c r="K24" s="91">
        <f t="shared" si="1"/>
        <v>0</v>
      </c>
      <c r="L24" s="49" t="str">
        <f t="shared" si="2"/>
        <v>0:00</v>
      </c>
      <c r="M24" s="88">
        <f t="shared" si="3"/>
        <v>0</v>
      </c>
      <c r="N24" s="4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27" t="s">
        <v>12</v>
      </c>
      <c r="B25" s="259">
        <v>15</v>
      </c>
      <c r="C25" s="229">
        <v>0</v>
      </c>
      <c r="D25" s="230">
        <v>0</v>
      </c>
      <c r="E25" s="231">
        <f t="shared" si="11"/>
        <v>0</v>
      </c>
      <c r="F25" s="229">
        <v>0</v>
      </c>
      <c r="G25" s="252">
        <v>0</v>
      </c>
      <c r="H25" s="253">
        <f t="shared" si="0"/>
        <v>0</v>
      </c>
      <c r="I25" s="232">
        <f t="shared" si="8"/>
        <v>0</v>
      </c>
      <c r="J25" s="233">
        <f t="shared" si="12"/>
        <v>0</v>
      </c>
      <c r="K25" s="233">
        <f t="shared" si="1"/>
        <v>0</v>
      </c>
      <c r="L25" s="223" t="str">
        <f t="shared" si="2"/>
        <v>0:00</v>
      </c>
      <c r="M25" s="235" t="str">
        <f t="shared" si="3"/>
        <v>0:00</v>
      </c>
      <c r="N25" s="223">
        <f t="shared" si="4"/>
        <v>0</v>
      </c>
      <c r="O25" s="226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2" t="s">
        <v>13</v>
      </c>
      <c r="B26" s="74">
        <v>16</v>
      </c>
      <c r="C26" s="99">
        <v>0</v>
      </c>
      <c r="D26" s="102">
        <v>0</v>
      </c>
      <c r="E26" s="67">
        <f t="shared" si="11"/>
        <v>0</v>
      </c>
      <c r="F26" s="99">
        <v>0</v>
      </c>
      <c r="G26" s="119">
        <v>0</v>
      </c>
      <c r="H26" s="68">
        <f t="shared" si="0"/>
        <v>0</v>
      </c>
      <c r="I26" s="87">
        <f t="shared" si="8"/>
        <v>0</v>
      </c>
      <c r="J26" s="90">
        <f t="shared" si="12"/>
        <v>0</v>
      </c>
      <c r="K26" s="90">
        <f t="shared" si="1"/>
        <v>0</v>
      </c>
      <c r="L26" s="69" t="str">
        <f t="shared" si="2"/>
        <v>0:00</v>
      </c>
      <c r="M26" s="89" t="str">
        <f t="shared" si="3"/>
        <v>0:00</v>
      </c>
      <c r="N26" s="69">
        <f t="shared" si="4"/>
        <v>0</v>
      </c>
      <c r="O26" s="93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27" t="s">
        <v>14</v>
      </c>
      <c r="B27" s="259">
        <v>17</v>
      </c>
      <c r="C27" s="229">
        <v>0</v>
      </c>
      <c r="D27" s="230">
        <v>0</v>
      </c>
      <c r="E27" s="231">
        <f t="shared" si="11"/>
        <v>0</v>
      </c>
      <c r="F27" s="229">
        <v>0</v>
      </c>
      <c r="G27" s="252">
        <v>0</v>
      </c>
      <c r="H27" s="253">
        <f t="shared" si="0"/>
        <v>0</v>
      </c>
      <c r="I27" s="232">
        <f t="shared" si="8"/>
        <v>0</v>
      </c>
      <c r="J27" s="233">
        <f t="shared" si="12"/>
        <v>0</v>
      </c>
      <c r="K27" s="233">
        <f t="shared" si="1"/>
        <v>0</v>
      </c>
      <c r="L27" s="223" t="str">
        <f t="shared" si="2"/>
        <v>0:00</v>
      </c>
      <c r="M27" s="235" t="str">
        <f t="shared" si="3"/>
        <v>0:00</v>
      </c>
      <c r="N27" s="223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2" t="s">
        <v>15</v>
      </c>
      <c r="B28" s="74">
        <v>18</v>
      </c>
      <c r="C28" s="99">
        <v>0</v>
      </c>
      <c r="D28" s="102">
        <v>0</v>
      </c>
      <c r="E28" s="67">
        <f t="shared" si="11"/>
        <v>0</v>
      </c>
      <c r="F28" s="99">
        <v>0</v>
      </c>
      <c r="G28" s="119">
        <v>0</v>
      </c>
      <c r="H28" s="68">
        <f t="shared" si="0"/>
        <v>0</v>
      </c>
      <c r="I28" s="87">
        <f t="shared" si="8"/>
        <v>0</v>
      </c>
      <c r="J28" s="90">
        <f t="shared" si="12"/>
        <v>0</v>
      </c>
      <c r="K28" s="90">
        <f t="shared" si="1"/>
        <v>0</v>
      </c>
      <c r="L28" s="69" t="str">
        <f t="shared" si="2"/>
        <v>0:00</v>
      </c>
      <c r="M28" s="89" t="str">
        <f t="shared" si="3"/>
        <v>0:00</v>
      </c>
      <c r="N28" s="69">
        <f t="shared" si="4"/>
        <v>0</v>
      </c>
      <c r="O28" s="93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27" t="s">
        <v>16</v>
      </c>
      <c r="B29" s="259">
        <v>19</v>
      </c>
      <c r="C29" s="229">
        <v>0</v>
      </c>
      <c r="D29" s="230">
        <v>0</v>
      </c>
      <c r="E29" s="231">
        <f t="shared" si="11"/>
        <v>0</v>
      </c>
      <c r="F29" s="229">
        <v>0</v>
      </c>
      <c r="G29" s="252">
        <v>0</v>
      </c>
      <c r="H29" s="253">
        <f t="shared" si="0"/>
        <v>0</v>
      </c>
      <c r="I29" s="232">
        <f t="shared" si="8"/>
        <v>0</v>
      </c>
      <c r="J29" s="233">
        <f t="shared" si="12"/>
        <v>0</v>
      </c>
      <c r="K29" s="233">
        <f t="shared" si="1"/>
        <v>0</v>
      </c>
      <c r="L29" s="223" t="str">
        <f t="shared" si="2"/>
        <v>0:00</v>
      </c>
      <c r="M29" s="235" t="str">
        <f t="shared" si="3"/>
        <v>0:00</v>
      </c>
      <c r="N29" s="223">
        <f t="shared" si="4"/>
        <v>0</v>
      </c>
      <c r="O29" s="226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1" t="s">
        <v>10</v>
      </c>
      <c r="B30" s="57">
        <v>20</v>
      </c>
      <c r="C30" s="98">
        <v>0</v>
      </c>
      <c r="D30" s="101">
        <v>0</v>
      </c>
      <c r="E30" s="52">
        <f t="shared" si="11"/>
        <v>0</v>
      </c>
      <c r="F30" s="98">
        <v>0</v>
      </c>
      <c r="G30" s="120">
        <v>0</v>
      </c>
      <c r="H30" s="50">
        <f t="shared" si="0"/>
        <v>0</v>
      </c>
      <c r="I30" s="86">
        <f t="shared" si="8"/>
        <v>0</v>
      </c>
      <c r="J30" s="91">
        <f t="shared" si="12"/>
        <v>0</v>
      </c>
      <c r="K30" s="91">
        <f t="shared" si="1"/>
        <v>0</v>
      </c>
      <c r="L30" s="49" t="str">
        <f t="shared" si="2"/>
        <v>0:00</v>
      </c>
      <c r="M30" s="88">
        <f t="shared" si="3"/>
        <v>0</v>
      </c>
      <c r="N30" s="49">
        <f t="shared" si="4"/>
        <v>0</v>
      </c>
      <c r="O30" s="92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1" t="s">
        <v>11</v>
      </c>
      <c r="B31" s="57">
        <v>21</v>
      </c>
      <c r="C31" s="98">
        <v>0</v>
      </c>
      <c r="D31" s="101">
        <v>0</v>
      </c>
      <c r="E31" s="52">
        <f t="shared" si="11"/>
        <v>0</v>
      </c>
      <c r="F31" s="98">
        <v>0</v>
      </c>
      <c r="G31" s="120">
        <v>0</v>
      </c>
      <c r="H31" s="50">
        <f t="shared" si="0"/>
        <v>0</v>
      </c>
      <c r="I31" s="86">
        <f t="shared" si="8"/>
        <v>0</v>
      </c>
      <c r="J31" s="91">
        <f t="shared" si="12"/>
        <v>0</v>
      </c>
      <c r="K31" s="91">
        <f t="shared" si="1"/>
        <v>0</v>
      </c>
      <c r="L31" s="49" t="str">
        <f t="shared" si="2"/>
        <v>0:00</v>
      </c>
      <c r="M31" s="88">
        <f t="shared" si="3"/>
        <v>0</v>
      </c>
      <c r="N31" s="4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27" t="s">
        <v>12</v>
      </c>
      <c r="B32" s="259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52">
        <v>0</v>
      </c>
      <c r="H32" s="253">
        <f t="shared" si="0"/>
        <v>0</v>
      </c>
      <c r="I32" s="232">
        <f t="shared" si="8"/>
        <v>0</v>
      </c>
      <c r="J32" s="233">
        <f t="shared" si="12"/>
        <v>0</v>
      </c>
      <c r="K32" s="233">
        <f t="shared" si="1"/>
        <v>0</v>
      </c>
      <c r="L32" s="223" t="str">
        <f t="shared" si="2"/>
        <v>0:00</v>
      </c>
      <c r="M32" s="235" t="str">
        <f t="shared" si="3"/>
        <v>0:00</v>
      </c>
      <c r="N32" s="223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2" t="s">
        <v>13</v>
      </c>
      <c r="B33" s="74">
        <v>23</v>
      </c>
      <c r="C33" s="99">
        <v>0</v>
      </c>
      <c r="D33" s="102">
        <v>0</v>
      </c>
      <c r="E33" s="67">
        <f t="shared" si="11"/>
        <v>0</v>
      </c>
      <c r="F33" s="99">
        <v>0</v>
      </c>
      <c r="G33" s="102">
        <v>0</v>
      </c>
      <c r="H33" s="68">
        <f t="shared" si="0"/>
        <v>0</v>
      </c>
      <c r="I33" s="87">
        <f t="shared" si="8"/>
        <v>0</v>
      </c>
      <c r="J33" s="90">
        <f t="shared" si="12"/>
        <v>0</v>
      </c>
      <c r="K33" s="90">
        <f t="shared" si="1"/>
        <v>0</v>
      </c>
      <c r="L33" s="69" t="str">
        <f t="shared" si="2"/>
        <v>0:00</v>
      </c>
      <c r="M33" s="89" t="str">
        <f t="shared" si="3"/>
        <v>0:00</v>
      </c>
      <c r="N33" s="69">
        <f t="shared" si="4"/>
        <v>0</v>
      </c>
      <c r="O33" s="93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27" t="s">
        <v>14</v>
      </c>
      <c r="B34" s="259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30">
        <v>0</v>
      </c>
      <c r="H34" s="253">
        <f t="shared" si="0"/>
        <v>0</v>
      </c>
      <c r="I34" s="232">
        <f t="shared" si="8"/>
        <v>0</v>
      </c>
      <c r="J34" s="233">
        <f t="shared" si="12"/>
        <v>0</v>
      </c>
      <c r="K34" s="233">
        <f t="shared" si="1"/>
        <v>0</v>
      </c>
      <c r="L34" s="223" t="str">
        <f t="shared" si="2"/>
        <v>0:00</v>
      </c>
      <c r="M34" s="235" t="str">
        <f t="shared" si="3"/>
        <v>0:00</v>
      </c>
      <c r="N34" s="223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2" t="s">
        <v>15</v>
      </c>
      <c r="B35" s="74">
        <v>25</v>
      </c>
      <c r="C35" s="99">
        <v>0</v>
      </c>
      <c r="D35" s="102">
        <v>0</v>
      </c>
      <c r="E35" s="67">
        <f t="shared" si="11"/>
        <v>0</v>
      </c>
      <c r="F35" s="99">
        <v>0</v>
      </c>
      <c r="G35" s="102">
        <v>0</v>
      </c>
      <c r="H35" s="68">
        <f t="shared" si="0"/>
        <v>0</v>
      </c>
      <c r="I35" s="87">
        <f t="shared" si="8"/>
        <v>0</v>
      </c>
      <c r="J35" s="90">
        <f t="shared" si="12"/>
        <v>0</v>
      </c>
      <c r="K35" s="90">
        <f t="shared" si="1"/>
        <v>0</v>
      </c>
      <c r="L35" s="69" t="str">
        <f t="shared" si="2"/>
        <v>0:00</v>
      </c>
      <c r="M35" s="89" t="str">
        <f t="shared" si="3"/>
        <v>0:00</v>
      </c>
      <c r="N35" s="69">
        <f t="shared" si="4"/>
        <v>0</v>
      </c>
      <c r="O35" s="93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27" t="s">
        <v>16</v>
      </c>
      <c r="B36" s="259">
        <v>26</v>
      </c>
      <c r="C36" s="229">
        <v>0</v>
      </c>
      <c r="D36" s="230">
        <v>0</v>
      </c>
      <c r="E36" s="231">
        <f t="shared" si="11"/>
        <v>0</v>
      </c>
      <c r="F36" s="229">
        <v>0</v>
      </c>
      <c r="G36" s="230">
        <v>0</v>
      </c>
      <c r="H36" s="253">
        <f t="shared" si="0"/>
        <v>0</v>
      </c>
      <c r="I36" s="232">
        <f t="shared" si="8"/>
        <v>0</v>
      </c>
      <c r="J36" s="233">
        <f t="shared" si="12"/>
        <v>0</v>
      </c>
      <c r="K36" s="233">
        <f t="shared" si="1"/>
        <v>0</v>
      </c>
      <c r="L36" s="223" t="str">
        <f t="shared" si="2"/>
        <v>0:00</v>
      </c>
      <c r="M36" s="235" t="str">
        <f t="shared" si="3"/>
        <v>0:00</v>
      </c>
      <c r="N36" s="223">
        <f t="shared" si="4"/>
        <v>0</v>
      </c>
      <c r="O36" s="226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1" t="s">
        <v>10</v>
      </c>
      <c r="B37" s="57">
        <v>27</v>
      </c>
      <c r="C37" s="98">
        <v>0</v>
      </c>
      <c r="D37" s="101">
        <v>0</v>
      </c>
      <c r="E37" s="52">
        <f t="shared" si="11"/>
        <v>0</v>
      </c>
      <c r="F37" s="98">
        <v>0</v>
      </c>
      <c r="G37" s="101">
        <v>0</v>
      </c>
      <c r="H37" s="50">
        <f t="shared" si="0"/>
        <v>0</v>
      </c>
      <c r="I37" s="86">
        <f t="shared" si="8"/>
        <v>0</v>
      </c>
      <c r="J37" s="91">
        <f t="shared" si="12"/>
        <v>0</v>
      </c>
      <c r="K37" s="91">
        <f t="shared" si="1"/>
        <v>0</v>
      </c>
      <c r="L37" s="49" t="str">
        <f t="shared" si="2"/>
        <v>0:00</v>
      </c>
      <c r="M37" s="88">
        <f t="shared" si="3"/>
        <v>0</v>
      </c>
      <c r="N37" s="49">
        <f t="shared" si="4"/>
        <v>0</v>
      </c>
      <c r="O37" s="92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1" t="s">
        <v>11</v>
      </c>
      <c r="B38" s="57">
        <v>28</v>
      </c>
      <c r="C38" s="98">
        <v>0</v>
      </c>
      <c r="D38" s="101">
        <v>0</v>
      </c>
      <c r="E38" s="52">
        <f t="shared" si="11"/>
        <v>0</v>
      </c>
      <c r="F38" s="98">
        <v>0</v>
      </c>
      <c r="G38" s="101">
        <v>0</v>
      </c>
      <c r="H38" s="50">
        <f t="shared" si="0"/>
        <v>0</v>
      </c>
      <c r="I38" s="86">
        <f t="shared" si="8"/>
        <v>0</v>
      </c>
      <c r="J38" s="91">
        <f t="shared" si="12"/>
        <v>0</v>
      </c>
      <c r="K38" s="91">
        <f t="shared" si="1"/>
        <v>0</v>
      </c>
      <c r="L38" s="49" t="str">
        <f t="shared" si="2"/>
        <v>0:00</v>
      </c>
      <c r="M38" s="88">
        <f t="shared" si="3"/>
        <v>0</v>
      </c>
      <c r="N38" s="4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27" t="s">
        <v>12</v>
      </c>
      <c r="B39" s="259">
        <v>29</v>
      </c>
      <c r="C39" s="229">
        <v>0</v>
      </c>
      <c r="D39" s="230">
        <v>0</v>
      </c>
      <c r="E39" s="231">
        <f t="shared" si="11"/>
        <v>0</v>
      </c>
      <c r="F39" s="229">
        <v>0</v>
      </c>
      <c r="G39" s="230">
        <v>0</v>
      </c>
      <c r="H39" s="253">
        <f t="shared" si="0"/>
        <v>0</v>
      </c>
      <c r="I39" s="232">
        <f t="shared" si="8"/>
        <v>0</v>
      </c>
      <c r="J39" s="233">
        <f t="shared" si="12"/>
        <v>0</v>
      </c>
      <c r="K39" s="233">
        <f t="shared" si="1"/>
        <v>0</v>
      </c>
      <c r="L39" s="223" t="str">
        <f t="shared" si="2"/>
        <v>0:00</v>
      </c>
      <c r="M39" s="235" t="str">
        <f t="shared" si="3"/>
        <v>0:00</v>
      </c>
      <c r="N39" s="223">
        <f t="shared" si="4"/>
        <v>0</v>
      </c>
      <c r="O39" s="226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2" t="s">
        <v>13</v>
      </c>
      <c r="B40" s="74">
        <v>30</v>
      </c>
      <c r="C40" s="99">
        <v>0</v>
      </c>
      <c r="D40" s="102">
        <v>0</v>
      </c>
      <c r="E40" s="67">
        <f t="shared" si="11"/>
        <v>0</v>
      </c>
      <c r="F40" s="99">
        <v>0</v>
      </c>
      <c r="G40" s="102">
        <v>0</v>
      </c>
      <c r="H40" s="68">
        <f t="shared" si="0"/>
        <v>0</v>
      </c>
      <c r="I40" s="87">
        <f t="shared" si="8"/>
        <v>0</v>
      </c>
      <c r="J40" s="90">
        <f t="shared" si="12"/>
        <v>0</v>
      </c>
      <c r="K40" s="90">
        <f t="shared" si="1"/>
        <v>0</v>
      </c>
      <c r="L40" s="69" t="str">
        <f t="shared" si="2"/>
        <v>0:00</v>
      </c>
      <c r="M40" s="89" t="str">
        <f t="shared" si="3"/>
        <v>0:00</v>
      </c>
      <c r="N40" s="69">
        <f t="shared" si="4"/>
        <v>0</v>
      </c>
      <c r="O40" s="93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36" t="s">
        <v>14</v>
      </c>
      <c r="B41" s="261">
        <v>31</v>
      </c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4">
        <f t="shared" si="1"/>
        <v>0</v>
      </c>
      <c r="L41" s="241" t="str">
        <f t="shared" si="2"/>
        <v>0:00</v>
      </c>
      <c r="M41" s="243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9"/>
      <c r="H42" s="121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45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212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213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214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85" t="s">
        <v>15</v>
      </c>
      <c r="B11" s="76">
        <v>1</v>
      </c>
      <c r="C11" s="122">
        <v>0</v>
      </c>
      <c r="D11" s="124">
        <v>0</v>
      </c>
      <c r="E11" s="77">
        <f>IF(D11&gt;C11,SUM(D11-C11),$H$7)</f>
        <v>0</v>
      </c>
      <c r="F11" s="122">
        <v>0</v>
      </c>
      <c r="G11" s="124">
        <v>0</v>
      </c>
      <c r="H11" s="78">
        <f aca="true" t="shared" si="0" ref="H11:H41">IF(G11&gt;F11,SUM(G11-F11),$H$7)</f>
        <v>0</v>
      </c>
      <c r="I11" s="125">
        <f>IF(AND(D11&gt;$H$7,F11&gt;$H$7),F11-D11,$H$7)</f>
        <v>0</v>
      </c>
      <c r="J11" s="126">
        <f>IF(AND(C11&gt;$H$7,D11=$H$7,F11=$H$7,G11&gt;$H$7),H11-C11,E11+H11)</f>
        <v>0</v>
      </c>
      <c r="K11" s="126">
        <f aca="true" t="shared" si="1" ref="K11:K41">IF(OR(A11="SÁBADO",A11="DOMINGO",A11="FERIADO"),$H$7,IF(J11&gt;=$O$7,$L$7,IF(AND(J11&lt;=$O$7,J11&gt;$M$7),J11-$M$7,$H$7)))</f>
        <v>0</v>
      </c>
      <c r="L11" s="79" t="str">
        <f aca="true" t="shared" si="2" ref="L11:L41">IF(P11&lt;=0,"0:00",J11-$O$7)</f>
        <v>0:00</v>
      </c>
      <c r="M11" s="126" t="str">
        <f aca="true" t="shared" si="3" ref="M11:M41">IF(A11="SÁBADO",J11,IF(A11="DOMINGO",J11,IF(A11="FERIADO",J11,L11)))</f>
        <v>0:00</v>
      </c>
      <c r="N11" s="79">
        <f aca="true" t="shared" si="4" ref="N11:N41">IF(R11&lt;$H$7,$H$7,IF(AND(J11&gt;=$O$7,I11&lt;=$I$7),R11,M11))</f>
        <v>0</v>
      </c>
      <c r="O11" s="133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227" t="s">
        <v>16</v>
      </c>
      <c r="B12" s="259">
        <v>2</v>
      </c>
      <c r="C12" s="229">
        <v>0</v>
      </c>
      <c r="D12" s="252">
        <v>0</v>
      </c>
      <c r="E12" s="231">
        <f>IF(D12&gt;C12,SUM(D12-C12),$H$7)</f>
        <v>0</v>
      </c>
      <c r="F12" s="229">
        <v>0</v>
      </c>
      <c r="G12" s="252">
        <v>0</v>
      </c>
      <c r="H12" s="253">
        <f t="shared" si="0"/>
        <v>0</v>
      </c>
      <c r="I12" s="232">
        <f aca="true" t="shared" si="8" ref="I12:I41">IF(AND(D12&gt;$H$7,F12&gt;$H$7),F12-D12,$H$7)</f>
        <v>0</v>
      </c>
      <c r="J12" s="235">
        <f>IF(AND(C12&gt;$H$7,D12=$H$7,F12=$H$7,G12&gt;$H$7),H12-C12,E12+H12)</f>
        <v>0</v>
      </c>
      <c r="K12" s="235">
        <f t="shared" si="1"/>
        <v>0</v>
      </c>
      <c r="L12" s="223" t="str">
        <f t="shared" si="2"/>
        <v>0:00</v>
      </c>
      <c r="M12" s="235" t="str">
        <f t="shared" si="3"/>
        <v>0:00</v>
      </c>
      <c r="N12" s="223">
        <f t="shared" si="4"/>
        <v>0</v>
      </c>
      <c r="O12" s="226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1" t="s">
        <v>10</v>
      </c>
      <c r="B13" s="57">
        <v>3</v>
      </c>
      <c r="C13" s="98">
        <v>0</v>
      </c>
      <c r="D13" s="120">
        <v>0</v>
      </c>
      <c r="E13" s="52">
        <f>IF(D13&gt;C13,SUM(D13-C13),$H$7)</f>
        <v>0</v>
      </c>
      <c r="F13" s="98">
        <v>0</v>
      </c>
      <c r="G13" s="120">
        <v>0</v>
      </c>
      <c r="H13" s="50">
        <f>IF(G13&gt;F13,SUM(G13-F13),$H$7)</f>
        <v>0</v>
      </c>
      <c r="I13" s="86">
        <f t="shared" si="8"/>
        <v>0</v>
      </c>
      <c r="J13" s="88">
        <f>IF(AND(C13&gt;$H$7,D13=$H$7,F13=$H$7,G13&gt;$H$7),H13-C13,E13+H13)</f>
        <v>0</v>
      </c>
      <c r="K13" s="88">
        <f t="shared" si="1"/>
        <v>0</v>
      </c>
      <c r="L13" s="49" t="str">
        <f t="shared" si="2"/>
        <v>0:00</v>
      </c>
      <c r="M13" s="88">
        <f t="shared" si="3"/>
        <v>0</v>
      </c>
      <c r="N13" s="4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1" t="s">
        <v>11</v>
      </c>
      <c r="B14" s="62">
        <v>4</v>
      </c>
      <c r="C14" s="98">
        <v>0</v>
      </c>
      <c r="D14" s="120">
        <v>0</v>
      </c>
      <c r="E14" s="52">
        <f aca="true" t="shared" si="11" ref="E14:E41">IF(D14&gt;C14,SUM(D14-C14),$H$7)</f>
        <v>0</v>
      </c>
      <c r="F14" s="98">
        <v>0</v>
      </c>
      <c r="G14" s="120">
        <v>0</v>
      </c>
      <c r="H14" s="50">
        <f t="shared" si="0"/>
        <v>0</v>
      </c>
      <c r="I14" s="86">
        <f t="shared" si="8"/>
        <v>0</v>
      </c>
      <c r="J14" s="88">
        <f aca="true" t="shared" si="12" ref="J14:J41">IF(AND(C14&gt;$H$7,D14=$H$7,F14=$H$7,G14&gt;$H$7),H14-C14,E14+H14)</f>
        <v>0</v>
      </c>
      <c r="K14" s="88">
        <f t="shared" si="1"/>
        <v>0</v>
      </c>
      <c r="L14" s="49" t="str">
        <f t="shared" si="2"/>
        <v>0:00</v>
      </c>
      <c r="M14" s="88">
        <f t="shared" si="3"/>
        <v>0</v>
      </c>
      <c r="N14" s="4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27" t="s">
        <v>12</v>
      </c>
      <c r="B15" s="259">
        <v>5</v>
      </c>
      <c r="C15" s="229">
        <v>0</v>
      </c>
      <c r="D15" s="252">
        <v>0</v>
      </c>
      <c r="E15" s="231">
        <f t="shared" si="11"/>
        <v>0</v>
      </c>
      <c r="F15" s="229">
        <v>0</v>
      </c>
      <c r="G15" s="252">
        <v>0</v>
      </c>
      <c r="H15" s="253">
        <f t="shared" si="0"/>
        <v>0</v>
      </c>
      <c r="I15" s="232">
        <f t="shared" si="8"/>
        <v>0</v>
      </c>
      <c r="J15" s="235">
        <f t="shared" si="12"/>
        <v>0</v>
      </c>
      <c r="K15" s="233">
        <f t="shared" si="1"/>
        <v>0</v>
      </c>
      <c r="L15" s="223" t="str">
        <f t="shared" si="2"/>
        <v>0:00</v>
      </c>
      <c r="M15" s="235" t="str">
        <f t="shared" si="3"/>
        <v>0:00</v>
      </c>
      <c r="N15" s="223">
        <f t="shared" si="4"/>
        <v>0</v>
      </c>
      <c r="O15" s="226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2" t="s">
        <v>13</v>
      </c>
      <c r="B16" s="74">
        <v>6</v>
      </c>
      <c r="C16" s="99">
        <v>0</v>
      </c>
      <c r="D16" s="119">
        <v>0</v>
      </c>
      <c r="E16" s="67">
        <f t="shared" si="11"/>
        <v>0</v>
      </c>
      <c r="F16" s="99">
        <v>0</v>
      </c>
      <c r="G16" s="119">
        <v>0</v>
      </c>
      <c r="H16" s="68">
        <f t="shared" si="0"/>
        <v>0</v>
      </c>
      <c r="I16" s="87">
        <f t="shared" si="8"/>
        <v>0</v>
      </c>
      <c r="J16" s="90">
        <f t="shared" si="12"/>
        <v>0</v>
      </c>
      <c r="K16" s="90">
        <f t="shared" si="1"/>
        <v>0</v>
      </c>
      <c r="L16" s="69" t="str">
        <f t="shared" si="2"/>
        <v>0:00</v>
      </c>
      <c r="M16" s="89" t="str">
        <f t="shared" si="3"/>
        <v>0:00</v>
      </c>
      <c r="N16" s="69">
        <f t="shared" si="4"/>
        <v>0</v>
      </c>
      <c r="O16" s="93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27" t="s">
        <v>14</v>
      </c>
      <c r="B17" s="259">
        <v>7</v>
      </c>
      <c r="C17" s="229">
        <v>0</v>
      </c>
      <c r="D17" s="230">
        <v>0</v>
      </c>
      <c r="E17" s="231">
        <f t="shared" si="11"/>
        <v>0</v>
      </c>
      <c r="F17" s="229">
        <v>0</v>
      </c>
      <c r="G17" s="230">
        <v>0</v>
      </c>
      <c r="H17" s="253">
        <f t="shared" si="0"/>
        <v>0</v>
      </c>
      <c r="I17" s="232">
        <f t="shared" si="8"/>
        <v>0</v>
      </c>
      <c r="J17" s="233">
        <f t="shared" si="12"/>
        <v>0</v>
      </c>
      <c r="K17" s="233">
        <f t="shared" si="1"/>
        <v>0</v>
      </c>
      <c r="L17" s="223" t="str">
        <f t="shared" si="2"/>
        <v>0:00</v>
      </c>
      <c r="M17" s="235" t="str">
        <f t="shared" si="3"/>
        <v>0:00</v>
      </c>
      <c r="N17" s="223">
        <f t="shared" si="4"/>
        <v>0</v>
      </c>
      <c r="O17" s="226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2" t="s">
        <v>15</v>
      </c>
      <c r="B18" s="74">
        <v>8</v>
      </c>
      <c r="C18" s="99">
        <v>0</v>
      </c>
      <c r="D18" s="102">
        <v>0</v>
      </c>
      <c r="E18" s="67">
        <f t="shared" si="11"/>
        <v>0</v>
      </c>
      <c r="F18" s="99">
        <v>0</v>
      </c>
      <c r="G18" s="102">
        <v>0</v>
      </c>
      <c r="H18" s="68">
        <f t="shared" si="0"/>
        <v>0</v>
      </c>
      <c r="I18" s="87">
        <f t="shared" si="8"/>
        <v>0</v>
      </c>
      <c r="J18" s="90">
        <f t="shared" si="12"/>
        <v>0</v>
      </c>
      <c r="K18" s="90">
        <f t="shared" si="1"/>
        <v>0</v>
      </c>
      <c r="L18" s="69" t="str">
        <f t="shared" si="2"/>
        <v>0:00</v>
      </c>
      <c r="M18" s="89" t="str">
        <f t="shared" si="3"/>
        <v>0:00</v>
      </c>
      <c r="N18" s="69">
        <f t="shared" si="4"/>
        <v>0</v>
      </c>
      <c r="O18" s="93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227" t="s">
        <v>16</v>
      </c>
      <c r="B19" s="259">
        <v>9</v>
      </c>
      <c r="C19" s="229">
        <v>0</v>
      </c>
      <c r="D19" s="230">
        <v>0</v>
      </c>
      <c r="E19" s="231">
        <f t="shared" si="11"/>
        <v>0</v>
      </c>
      <c r="F19" s="229">
        <v>0</v>
      </c>
      <c r="G19" s="230">
        <v>0</v>
      </c>
      <c r="H19" s="253">
        <f t="shared" si="0"/>
        <v>0</v>
      </c>
      <c r="I19" s="232">
        <f t="shared" si="8"/>
        <v>0</v>
      </c>
      <c r="J19" s="233">
        <f t="shared" si="12"/>
        <v>0</v>
      </c>
      <c r="K19" s="233">
        <f t="shared" si="1"/>
        <v>0</v>
      </c>
      <c r="L19" s="223" t="str">
        <f t="shared" si="2"/>
        <v>0:00</v>
      </c>
      <c r="M19" s="235" t="str">
        <f t="shared" si="3"/>
        <v>0:00</v>
      </c>
      <c r="N19" s="223">
        <f t="shared" si="4"/>
        <v>0</v>
      </c>
      <c r="O19" s="226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1" t="s">
        <v>10</v>
      </c>
      <c r="B20" s="57">
        <v>10</v>
      </c>
      <c r="C20" s="98">
        <v>0</v>
      </c>
      <c r="D20" s="101">
        <v>0</v>
      </c>
      <c r="E20" s="52">
        <f t="shared" si="11"/>
        <v>0</v>
      </c>
      <c r="F20" s="98">
        <v>0</v>
      </c>
      <c r="G20" s="101">
        <v>0</v>
      </c>
      <c r="H20" s="50">
        <f t="shared" si="0"/>
        <v>0</v>
      </c>
      <c r="I20" s="86">
        <f t="shared" si="8"/>
        <v>0</v>
      </c>
      <c r="J20" s="91">
        <f t="shared" si="12"/>
        <v>0</v>
      </c>
      <c r="K20" s="91">
        <f t="shared" si="1"/>
        <v>0</v>
      </c>
      <c r="L20" s="49" t="str">
        <f t="shared" si="2"/>
        <v>0:00</v>
      </c>
      <c r="M20" s="88">
        <f t="shared" si="3"/>
        <v>0</v>
      </c>
      <c r="N20" s="4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1" t="s">
        <v>11</v>
      </c>
      <c r="B21" s="57">
        <v>11</v>
      </c>
      <c r="C21" s="98">
        <v>0</v>
      </c>
      <c r="D21" s="101">
        <v>0</v>
      </c>
      <c r="E21" s="52">
        <f t="shared" si="11"/>
        <v>0</v>
      </c>
      <c r="F21" s="98">
        <v>0</v>
      </c>
      <c r="G21" s="101">
        <v>0</v>
      </c>
      <c r="H21" s="50">
        <f t="shared" si="0"/>
        <v>0</v>
      </c>
      <c r="I21" s="86">
        <f t="shared" si="8"/>
        <v>0</v>
      </c>
      <c r="J21" s="91">
        <f t="shared" si="12"/>
        <v>0</v>
      </c>
      <c r="K21" s="91">
        <f t="shared" si="1"/>
        <v>0</v>
      </c>
      <c r="L21" s="49" t="str">
        <f t="shared" si="2"/>
        <v>0:00</v>
      </c>
      <c r="M21" s="88">
        <f t="shared" si="3"/>
        <v>0</v>
      </c>
      <c r="N21" s="4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27" t="s">
        <v>12</v>
      </c>
      <c r="B22" s="259">
        <v>12</v>
      </c>
      <c r="C22" s="229">
        <v>0</v>
      </c>
      <c r="D22" s="230">
        <v>0</v>
      </c>
      <c r="E22" s="231">
        <f t="shared" si="11"/>
        <v>0</v>
      </c>
      <c r="F22" s="229">
        <v>0</v>
      </c>
      <c r="G22" s="230">
        <v>0</v>
      </c>
      <c r="H22" s="253">
        <f t="shared" si="0"/>
        <v>0</v>
      </c>
      <c r="I22" s="232">
        <f t="shared" si="8"/>
        <v>0</v>
      </c>
      <c r="J22" s="233">
        <f t="shared" si="12"/>
        <v>0</v>
      </c>
      <c r="K22" s="233">
        <f t="shared" si="1"/>
        <v>0</v>
      </c>
      <c r="L22" s="223" t="str">
        <f t="shared" si="2"/>
        <v>0:00</v>
      </c>
      <c r="M22" s="235" t="str">
        <f t="shared" si="3"/>
        <v>0:00</v>
      </c>
      <c r="N22" s="223">
        <f t="shared" si="4"/>
        <v>0</v>
      </c>
      <c r="O22" s="226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2" t="s">
        <v>13</v>
      </c>
      <c r="B23" s="74">
        <v>13</v>
      </c>
      <c r="C23" s="99">
        <v>0</v>
      </c>
      <c r="D23" s="102">
        <v>0</v>
      </c>
      <c r="E23" s="67">
        <f t="shared" si="11"/>
        <v>0</v>
      </c>
      <c r="F23" s="99">
        <v>0</v>
      </c>
      <c r="G23" s="102">
        <v>0</v>
      </c>
      <c r="H23" s="68">
        <f t="shared" si="0"/>
        <v>0</v>
      </c>
      <c r="I23" s="87">
        <f t="shared" si="8"/>
        <v>0</v>
      </c>
      <c r="J23" s="90">
        <f t="shared" si="12"/>
        <v>0</v>
      </c>
      <c r="K23" s="90">
        <f t="shared" si="1"/>
        <v>0</v>
      </c>
      <c r="L23" s="69" t="str">
        <f t="shared" si="2"/>
        <v>0:00</v>
      </c>
      <c r="M23" s="89" t="str">
        <f t="shared" si="3"/>
        <v>0:00</v>
      </c>
      <c r="N23" s="69">
        <f t="shared" si="4"/>
        <v>0</v>
      </c>
      <c r="O23" s="93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227" t="s">
        <v>14</v>
      </c>
      <c r="B24" s="259">
        <v>14</v>
      </c>
      <c r="C24" s="229">
        <v>0</v>
      </c>
      <c r="D24" s="230">
        <v>0</v>
      </c>
      <c r="E24" s="231">
        <f t="shared" si="11"/>
        <v>0</v>
      </c>
      <c r="F24" s="229">
        <v>0</v>
      </c>
      <c r="G24" s="230">
        <v>0</v>
      </c>
      <c r="H24" s="253">
        <f t="shared" si="0"/>
        <v>0</v>
      </c>
      <c r="I24" s="232">
        <f t="shared" si="8"/>
        <v>0</v>
      </c>
      <c r="J24" s="233">
        <f t="shared" si="12"/>
        <v>0</v>
      </c>
      <c r="K24" s="233">
        <f t="shared" si="1"/>
        <v>0</v>
      </c>
      <c r="L24" s="223" t="str">
        <f t="shared" si="2"/>
        <v>0:00</v>
      </c>
      <c r="M24" s="235" t="str">
        <f t="shared" si="3"/>
        <v>0:00</v>
      </c>
      <c r="N24" s="223">
        <f t="shared" si="4"/>
        <v>0</v>
      </c>
      <c r="O24" s="226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1" t="s">
        <v>36</v>
      </c>
      <c r="B25" s="57">
        <v>15</v>
      </c>
      <c r="C25" s="98">
        <v>0</v>
      </c>
      <c r="D25" s="101">
        <v>0</v>
      </c>
      <c r="E25" s="52">
        <f t="shared" si="11"/>
        <v>0</v>
      </c>
      <c r="F25" s="98">
        <v>0</v>
      </c>
      <c r="G25" s="101">
        <v>0</v>
      </c>
      <c r="H25" s="50">
        <f t="shared" si="0"/>
        <v>0</v>
      </c>
      <c r="I25" s="86">
        <f t="shared" si="8"/>
        <v>0</v>
      </c>
      <c r="J25" s="91">
        <f t="shared" si="12"/>
        <v>0</v>
      </c>
      <c r="K25" s="91">
        <f t="shared" si="1"/>
        <v>0</v>
      </c>
      <c r="L25" s="49" t="str">
        <f t="shared" si="2"/>
        <v>0:00</v>
      </c>
      <c r="M25" s="88">
        <f t="shared" si="3"/>
        <v>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227" t="s">
        <v>16</v>
      </c>
      <c r="B26" s="259">
        <v>16</v>
      </c>
      <c r="C26" s="229">
        <v>0</v>
      </c>
      <c r="D26" s="230">
        <v>0</v>
      </c>
      <c r="E26" s="231">
        <f t="shared" si="11"/>
        <v>0</v>
      </c>
      <c r="F26" s="229">
        <v>0</v>
      </c>
      <c r="G26" s="230">
        <v>0</v>
      </c>
      <c r="H26" s="253">
        <f t="shared" si="0"/>
        <v>0</v>
      </c>
      <c r="I26" s="232">
        <f t="shared" si="8"/>
        <v>0</v>
      </c>
      <c r="J26" s="233">
        <f t="shared" si="12"/>
        <v>0</v>
      </c>
      <c r="K26" s="233">
        <f t="shared" si="1"/>
        <v>0</v>
      </c>
      <c r="L26" s="223" t="str">
        <f t="shared" si="2"/>
        <v>0:00</v>
      </c>
      <c r="M26" s="235" t="str">
        <f t="shared" si="3"/>
        <v>0:00</v>
      </c>
      <c r="N26" s="223">
        <f t="shared" si="4"/>
        <v>0</v>
      </c>
      <c r="O26" s="226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1" t="s">
        <v>10</v>
      </c>
      <c r="B27" s="57">
        <v>17</v>
      </c>
      <c r="C27" s="98">
        <v>0</v>
      </c>
      <c r="D27" s="101">
        <v>0</v>
      </c>
      <c r="E27" s="52">
        <f t="shared" si="11"/>
        <v>0</v>
      </c>
      <c r="F27" s="98">
        <v>0</v>
      </c>
      <c r="G27" s="101">
        <v>0</v>
      </c>
      <c r="H27" s="50">
        <f t="shared" si="0"/>
        <v>0</v>
      </c>
      <c r="I27" s="86">
        <f t="shared" si="8"/>
        <v>0</v>
      </c>
      <c r="J27" s="91">
        <f t="shared" si="12"/>
        <v>0</v>
      </c>
      <c r="K27" s="91">
        <f t="shared" si="1"/>
        <v>0</v>
      </c>
      <c r="L27" s="49" t="str">
        <f t="shared" si="2"/>
        <v>0:00</v>
      </c>
      <c r="M27" s="88">
        <f t="shared" si="3"/>
        <v>0</v>
      </c>
      <c r="N27" s="4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1" t="s">
        <v>11</v>
      </c>
      <c r="B28" s="57">
        <v>18</v>
      </c>
      <c r="C28" s="98">
        <v>0</v>
      </c>
      <c r="D28" s="101">
        <v>0</v>
      </c>
      <c r="E28" s="52">
        <f t="shared" si="11"/>
        <v>0</v>
      </c>
      <c r="F28" s="98">
        <v>0</v>
      </c>
      <c r="G28" s="101">
        <v>0</v>
      </c>
      <c r="H28" s="50">
        <f t="shared" si="0"/>
        <v>0</v>
      </c>
      <c r="I28" s="86">
        <f t="shared" si="8"/>
        <v>0</v>
      </c>
      <c r="J28" s="91">
        <f t="shared" si="12"/>
        <v>0</v>
      </c>
      <c r="K28" s="91">
        <f t="shared" si="1"/>
        <v>0</v>
      </c>
      <c r="L28" s="49" t="str">
        <f t="shared" si="2"/>
        <v>0:00</v>
      </c>
      <c r="M28" s="88">
        <f t="shared" si="3"/>
        <v>0</v>
      </c>
      <c r="N28" s="49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27" t="s">
        <v>12</v>
      </c>
      <c r="B29" s="259">
        <v>19</v>
      </c>
      <c r="C29" s="229">
        <v>0</v>
      </c>
      <c r="D29" s="230">
        <v>0</v>
      </c>
      <c r="E29" s="231">
        <f t="shared" si="11"/>
        <v>0</v>
      </c>
      <c r="F29" s="229">
        <v>0</v>
      </c>
      <c r="G29" s="230">
        <v>0</v>
      </c>
      <c r="H29" s="253">
        <f t="shared" si="0"/>
        <v>0</v>
      </c>
      <c r="I29" s="232">
        <f t="shared" si="8"/>
        <v>0</v>
      </c>
      <c r="J29" s="233">
        <f t="shared" si="12"/>
        <v>0</v>
      </c>
      <c r="K29" s="233">
        <f t="shared" si="1"/>
        <v>0</v>
      </c>
      <c r="L29" s="223" t="str">
        <f t="shared" si="2"/>
        <v>0:00</v>
      </c>
      <c r="M29" s="235" t="str">
        <f t="shared" si="3"/>
        <v>0:00</v>
      </c>
      <c r="N29" s="223">
        <f t="shared" si="4"/>
        <v>0</v>
      </c>
      <c r="O29" s="226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2" t="s">
        <v>13</v>
      </c>
      <c r="B30" s="74">
        <v>20</v>
      </c>
      <c r="C30" s="99">
        <v>0</v>
      </c>
      <c r="D30" s="102">
        <v>0</v>
      </c>
      <c r="E30" s="67">
        <f t="shared" si="11"/>
        <v>0</v>
      </c>
      <c r="F30" s="99">
        <v>0</v>
      </c>
      <c r="G30" s="102">
        <v>0</v>
      </c>
      <c r="H30" s="68">
        <f t="shared" si="0"/>
        <v>0</v>
      </c>
      <c r="I30" s="87">
        <f t="shared" si="8"/>
        <v>0</v>
      </c>
      <c r="J30" s="90">
        <f t="shared" si="12"/>
        <v>0</v>
      </c>
      <c r="K30" s="90">
        <f t="shared" si="1"/>
        <v>0</v>
      </c>
      <c r="L30" s="69" t="str">
        <f t="shared" si="2"/>
        <v>0:00</v>
      </c>
      <c r="M30" s="89" t="str">
        <f t="shared" si="3"/>
        <v>0:00</v>
      </c>
      <c r="N30" s="69">
        <f t="shared" si="4"/>
        <v>0</v>
      </c>
      <c r="O30" s="93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227" t="s">
        <v>14</v>
      </c>
      <c r="B31" s="259">
        <v>21</v>
      </c>
      <c r="C31" s="229">
        <v>0</v>
      </c>
      <c r="D31" s="230">
        <v>0</v>
      </c>
      <c r="E31" s="231">
        <f t="shared" si="11"/>
        <v>0</v>
      </c>
      <c r="F31" s="229">
        <v>0</v>
      </c>
      <c r="G31" s="230">
        <v>0</v>
      </c>
      <c r="H31" s="253">
        <f t="shared" si="0"/>
        <v>0</v>
      </c>
      <c r="I31" s="232">
        <f t="shared" si="8"/>
        <v>0</v>
      </c>
      <c r="J31" s="233">
        <f t="shared" si="12"/>
        <v>0</v>
      </c>
      <c r="K31" s="233">
        <f t="shared" si="1"/>
        <v>0</v>
      </c>
      <c r="L31" s="223" t="str">
        <f t="shared" si="2"/>
        <v>0:00</v>
      </c>
      <c r="M31" s="235" t="str">
        <f t="shared" si="3"/>
        <v>0:00</v>
      </c>
      <c r="N31" s="223">
        <f t="shared" si="4"/>
        <v>0</v>
      </c>
      <c r="O31" s="226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2" t="s">
        <v>15</v>
      </c>
      <c r="B32" s="74">
        <v>22</v>
      </c>
      <c r="C32" s="99">
        <v>0</v>
      </c>
      <c r="D32" s="102">
        <v>0</v>
      </c>
      <c r="E32" s="67">
        <f t="shared" si="11"/>
        <v>0</v>
      </c>
      <c r="F32" s="99">
        <v>0</v>
      </c>
      <c r="G32" s="102">
        <v>0</v>
      </c>
      <c r="H32" s="68">
        <f t="shared" si="0"/>
        <v>0</v>
      </c>
      <c r="I32" s="87">
        <f t="shared" si="8"/>
        <v>0</v>
      </c>
      <c r="J32" s="90">
        <f t="shared" si="12"/>
        <v>0</v>
      </c>
      <c r="K32" s="90">
        <f t="shared" si="1"/>
        <v>0</v>
      </c>
      <c r="L32" s="69" t="str">
        <f t="shared" si="2"/>
        <v>0:00</v>
      </c>
      <c r="M32" s="89" t="str">
        <f t="shared" si="3"/>
        <v>0:00</v>
      </c>
      <c r="N32" s="69">
        <f t="shared" si="4"/>
        <v>0</v>
      </c>
      <c r="O32" s="93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227" t="s">
        <v>16</v>
      </c>
      <c r="B33" s="259">
        <v>23</v>
      </c>
      <c r="C33" s="229">
        <v>0</v>
      </c>
      <c r="D33" s="230">
        <v>0</v>
      </c>
      <c r="E33" s="231">
        <f t="shared" si="11"/>
        <v>0</v>
      </c>
      <c r="F33" s="229">
        <v>0</v>
      </c>
      <c r="G33" s="230">
        <v>0</v>
      </c>
      <c r="H33" s="253">
        <f t="shared" si="0"/>
        <v>0</v>
      </c>
      <c r="I33" s="232">
        <f t="shared" si="8"/>
        <v>0</v>
      </c>
      <c r="J33" s="233">
        <f t="shared" si="12"/>
        <v>0</v>
      </c>
      <c r="K33" s="233">
        <f t="shared" si="1"/>
        <v>0</v>
      </c>
      <c r="L33" s="223" t="str">
        <f t="shared" si="2"/>
        <v>0:00</v>
      </c>
      <c r="M33" s="235" t="str">
        <f t="shared" si="3"/>
        <v>0:00</v>
      </c>
      <c r="N33" s="223">
        <f t="shared" si="4"/>
        <v>0</v>
      </c>
      <c r="O33" s="226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1" t="s">
        <v>10</v>
      </c>
      <c r="B34" s="57">
        <v>24</v>
      </c>
      <c r="C34" s="98">
        <v>0</v>
      </c>
      <c r="D34" s="101">
        <v>0</v>
      </c>
      <c r="E34" s="52">
        <f t="shared" si="11"/>
        <v>0</v>
      </c>
      <c r="F34" s="98">
        <v>0</v>
      </c>
      <c r="G34" s="101">
        <v>0</v>
      </c>
      <c r="H34" s="50">
        <f t="shared" si="0"/>
        <v>0</v>
      </c>
      <c r="I34" s="86">
        <f t="shared" si="8"/>
        <v>0</v>
      </c>
      <c r="J34" s="91">
        <f t="shared" si="12"/>
        <v>0</v>
      </c>
      <c r="K34" s="91">
        <f t="shared" si="1"/>
        <v>0</v>
      </c>
      <c r="L34" s="49" t="str">
        <f t="shared" si="2"/>
        <v>0:00</v>
      </c>
      <c r="M34" s="88">
        <f t="shared" si="3"/>
        <v>0</v>
      </c>
      <c r="N34" s="4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1" t="s">
        <v>11</v>
      </c>
      <c r="B35" s="57">
        <v>25</v>
      </c>
      <c r="C35" s="98">
        <v>0</v>
      </c>
      <c r="D35" s="101">
        <v>0</v>
      </c>
      <c r="E35" s="52">
        <f t="shared" si="11"/>
        <v>0</v>
      </c>
      <c r="F35" s="98">
        <v>0</v>
      </c>
      <c r="G35" s="101">
        <v>0</v>
      </c>
      <c r="H35" s="50">
        <f t="shared" si="0"/>
        <v>0</v>
      </c>
      <c r="I35" s="86">
        <f t="shared" si="8"/>
        <v>0</v>
      </c>
      <c r="J35" s="91">
        <f t="shared" si="12"/>
        <v>0</v>
      </c>
      <c r="K35" s="91">
        <f t="shared" si="1"/>
        <v>0</v>
      </c>
      <c r="L35" s="49" t="str">
        <f t="shared" si="2"/>
        <v>0:00</v>
      </c>
      <c r="M35" s="88">
        <f t="shared" si="3"/>
        <v>0</v>
      </c>
      <c r="N35" s="4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27" t="s">
        <v>12</v>
      </c>
      <c r="B36" s="259">
        <v>26</v>
      </c>
      <c r="C36" s="229">
        <v>0</v>
      </c>
      <c r="D36" s="230">
        <v>0</v>
      </c>
      <c r="E36" s="231">
        <f t="shared" si="11"/>
        <v>0</v>
      </c>
      <c r="F36" s="229">
        <v>0</v>
      </c>
      <c r="G36" s="230">
        <v>0</v>
      </c>
      <c r="H36" s="253">
        <f t="shared" si="0"/>
        <v>0</v>
      </c>
      <c r="I36" s="232">
        <f t="shared" si="8"/>
        <v>0</v>
      </c>
      <c r="J36" s="233">
        <f t="shared" si="12"/>
        <v>0</v>
      </c>
      <c r="K36" s="233">
        <f t="shared" si="1"/>
        <v>0</v>
      </c>
      <c r="L36" s="223" t="str">
        <f t="shared" si="2"/>
        <v>0:00</v>
      </c>
      <c r="M36" s="235" t="str">
        <f t="shared" si="3"/>
        <v>0:00</v>
      </c>
      <c r="N36" s="223">
        <f t="shared" si="4"/>
        <v>0</v>
      </c>
      <c r="O36" s="226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2" t="s">
        <v>13</v>
      </c>
      <c r="B37" s="74">
        <v>27</v>
      </c>
      <c r="C37" s="99">
        <v>0</v>
      </c>
      <c r="D37" s="102">
        <v>0</v>
      </c>
      <c r="E37" s="67">
        <f t="shared" si="11"/>
        <v>0</v>
      </c>
      <c r="F37" s="99">
        <v>0</v>
      </c>
      <c r="G37" s="102">
        <v>0</v>
      </c>
      <c r="H37" s="68">
        <f t="shared" si="0"/>
        <v>0</v>
      </c>
      <c r="I37" s="87">
        <f t="shared" si="8"/>
        <v>0</v>
      </c>
      <c r="J37" s="90">
        <f t="shared" si="12"/>
        <v>0</v>
      </c>
      <c r="K37" s="90">
        <f t="shared" si="1"/>
        <v>0</v>
      </c>
      <c r="L37" s="69" t="str">
        <f t="shared" si="2"/>
        <v>0:00</v>
      </c>
      <c r="M37" s="89" t="str">
        <f t="shared" si="3"/>
        <v>0:00</v>
      </c>
      <c r="N37" s="69">
        <f t="shared" si="4"/>
        <v>0</v>
      </c>
      <c r="O37" s="93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27" t="s">
        <v>14</v>
      </c>
      <c r="B38" s="259">
        <v>28</v>
      </c>
      <c r="C38" s="229">
        <v>0</v>
      </c>
      <c r="D38" s="230">
        <v>0</v>
      </c>
      <c r="E38" s="231">
        <f t="shared" si="11"/>
        <v>0</v>
      </c>
      <c r="F38" s="229">
        <v>0</v>
      </c>
      <c r="G38" s="230">
        <v>0</v>
      </c>
      <c r="H38" s="253">
        <f t="shared" si="0"/>
        <v>0</v>
      </c>
      <c r="I38" s="232">
        <f t="shared" si="8"/>
        <v>0</v>
      </c>
      <c r="J38" s="233">
        <f t="shared" si="12"/>
        <v>0</v>
      </c>
      <c r="K38" s="233">
        <f t="shared" si="1"/>
        <v>0</v>
      </c>
      <c r="L38" s="223" t="str">
        <f t="shared" si="2"/>
        <v>0:00</v>
      </c>
      <c r="M38" s="235" t="str">
        <f t="shared" si="3"/>
        <v>0:00</v>
      </c>
      <c r="N38" s="223">
        <f t="shared" si="4"/>
        <v>0</v>
      </c>
      <c r="O38" s="226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2" t="s">
        <v>15</v>
      </c>
      <c r="B39" s="74">
        <v>29</v>
      </c>
      <c r="C39" s="99">
        <v>0</v>
      </c>
      <c r="D39" s="102">
        <v>0</v>
      </c>
      <c r="E39" s="67">
        <f t="shared" si="11"/>
        <v>0</v>
      </c>
      <c r="F39" s="99">
        <v>0</v>
      </c>
      <c r="G39" s="102">
        <v>0</v>
      </c>
      <c r="H39" s="68">
        <f t="shared" si="0"/>
        <v>0</v>
      </c>
      <c r="I39" s="87">
        <f t="shared" si="8"/>
        <v>0</v>
      </c>
      <c r="J39" s="90">
        <f t="shared" si="12"/>
        <v>0</v>
      </c>
      <c r="K39" s="90">
        <f t="shared" si="1"/>
        <v>0</v>
      </c>
      <c r="L39" s="69" t="str">
        <f t="shared" si="2"/>
        <v>0:00</v>
      </c>
      <c r="M39" s="89" t="str">
        <f t="shared" si="3"/>
        <v>0:00</v>
      </c>
      <c r="N39" s="69">
        <f t="shared" si="4"/>
        <v>0</v>
      </c>
      <c r="O39" s="93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227" t="s">
        <v>16</v>
      </c>
      <c r="B40" s="259">
        <v>30</v>
      </c>
      <c r="C40" s="229">
        <v>0</v>
      </c>
      <c r="D40" s="230">
        <v>0</v>
      </c>
      <c r="E40" s="231">
        <f t="shared" si="11"/>
        <v>0</v>
      </c>
      <c r="F40" s="229">
        <v>0</v>
      </c>
      <c r="G40" s="230">
        <v>0</v>
      </c>
      <c r="H40" s="253">
        <f t="shared" si="0"/>
        <v>0</v>
      </c>
      <c r="I40" s="232">
        <f t="shared" si="8"/>
        <v>0</v>
      </c>
      <c r="J40" s="233">
        <f t="shared" si="12"/>
        <v>0</v>
      </c>
      <c r="K40" s="233">
        <f t="shared" si="1"/>
        <v>0</v>
      </c>
      <c r="L40" s="223" t="str">
        <f t="shared" si="2"/>
        <v>0:00</v>
      </c>
      <c r="M40" s="235" t="str">
        <f t="shared" si="3"/>
        <v>0:00</v>
      </c>
      <c r="N40" s="223">
        <f t="shared" si="4"/>
        <v>0</v>
      </c>
      <c r="O40" s="226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36"/>
      <c r="B41" s="261"/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4">
        <f t="shared" si="1"/>
        <v>0</v>
      </c>
      <c r="L41" s="241" t="str">
        <f t="shared" si="2"/>
        <v>0:00</v>
      </c>
      <c r="M41" s="243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110">
        <f aca="true" t="shared" si="13" ref="J42:O42">SUM(J11:J41)</f>
        <v>0</v>
      </c>
      <c r="K42" s="110">
        <f t="shared" si="13"/>
        <v>0</v>
      </c>
      <c r="L42" s="43">
        <f t="shared" si="13"/>
        <v>0</v>
      </c>
      <c r="M42" s="110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46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212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213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214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80" t="s">
        <v>10</v>
      </c>
      <c r="B11" s="61">
        <v>1</v>
      </c>
      <c r="C11" s="97">
        <v>0</v>
      </c>
      <c r="D11" s="135">
        <v>0</v>
      </c>
      <c r="E11" s="51">
        <f>IF(D11&gt;C11,SUM(D11-C11),$H$7)</f>
        <v>0</v>
      </c>
      <c r="F11" s="97">
        <v>0</v>
      </c>
      <c r="G11" s="135">
        <v>0</v>
      </c>
      <c r="H11" s="48">
        <f aca="true" t="shared" si="0" ref="H11:H41">IF(G11&gt;F11,SUM(G11-F11),$H$7)</f>
        <v>0</v>
      </c>
      <c r="I11" s="114">
        <f>IF(AND(D11&gt;$H$7,F11&gt;$H$7),F11-D11,$H$7)</f>
        <v>0</v>
      </c>
      <c r="J11" s="136">
        <f>IF(AND(C11&gt;$H$7,D11=$H$7,F11=$H$7,G11&gt;$H$7),H11-C11,E11+H11)</f>
        <v>0</v>
      </c>
      <c r="K11" s="136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6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7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11</v>
      </c>
      <c r="B12" s="57">
        <v>2</v>
      </c>
      <c r="C12" s="98">
        <v>0</v>
      </c>
      <c r="D12" s="120">
        <v>0</v>
      </c>
      <c r="E12" s="52">
        <f>IF(D12&gt;C12,SUM(D12-C12),$H$7)</f>
        <v>0</v>
      </c>
      <c r="F12" s="98">
        <v>0</v>
      </c>
      <c r="G12" s="120">
        <v>0</v>
      </c>
      <c r="H12" s="50">
        <f t="shared" si="0"/>
        <v>0</v>
      </c>
      <c r="I12" s="86">
        <f aca="true" t="shared" si="8" ref="I12:I41">IF(AND(D12&gt;$H$7,F12&gt;$H$7),F12-D12,$H$7)</f>
        <v>0</v>
      </c>
      <c r="J12" s="88">
        <f>IF(AND(C12&gt;$H$7,D12=$H$7,F12=$H$7,G12&gt;$H$7),H12-C12,E12+H12)</f>
        <v>0</v>
      </c>
      <c r="K12" s="88">
        <f t="shared" si="1"/>
        <v>0</v>
      </c>
      <c r="L12" s="49" t="str">
        <f t="shared" si="2"/>
        <v>0:00</v>
      </c>
      <c r="M12" s="88">
        <f t="shared" si="3"/>
        <v>0</v>
      </c>
      <c r="N12" s="4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27" t="s">
        <v>12</v>
      </c>
      <c r="B13" s="259">
        <v>3</v>
      </c>
      <c r="C13" s="229">
        <v>0</v>
      </c>
      <c r="D13" s="252">
        <v>0</v>
      </c>
      <c r="E13" s="231">
        <f>IF(D13&gt;C13,SUM(D13-C13),$H$7)</f>
        <v>0</v>
      </c>
      <c r="F13" s="229">
        <v>0</v>
      </c>
      <c r="G13" s="252">
        <v>0</v>
      </c>
      <c r="H13" s="253">
        <f>IF(G13&gt;F13,SUM(G13-F13),$H$7)</f>
        <v>0</v>
      </c>
      <c r="I13" s="232">
        <f t="shared" si="8"/>
        <v>0</v>
      </c>
      <c r="J13" s="235">
        <f>IF(AND(C13&gt;$H$7,D13=$H$7,F13=$H$7,G13&gt;$H$7),H13-C13,E13+H13)</f>
        <v>0</v>
      </c>
      <c r="K13" s="235">
        <f t="shared" si="1"/>
        <v>0</v>
      </c>
      <c r="L13" s="223" t="str">
        <f t="shared" si="2"/>
        <v>0:00</v>
      </c>
      <c r="M13" s="235" t="str">
        <f t="shared" si="3"/>
        <v>0:00</v>
      </c>
      <c r="N13" s="223">
        <f t="shared" si="4"/>
        <v>0</v>
      </c>
      <c r="O13" s="226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2" t="s">
        <v>13</v>
      </c>
      <c r="B14" s="75">
        <v>4</v>
      </c>
      <c r="C14" s="99">
        <v>0</v>
      </c>
      <c r="D14" s="119">
        <v>0</v>
      </c>
      <c r="E14" s="67">
        <f aca="true" t="shared" si="11" ref="E14:E41">IF(D14&gt;C14,SUM(D14-C14),$H$7)</f>
        <v>0</v>
      </c>
      <c r="F14" s="99">
        <v>0</v>
      </c>
      <c r="G14" s="119">
        <v>0</v>
      </c>
      <c r="H14" s="68">
        <f t="shared" si="0"/>
        <v>0</v>
      </c>
      <c r="I14" s="87">
        <f t="shared" si="8"/>
        <v>0</v>
      </c>
      <c r="J14" s="89">
        <f aca="true" t="shared" si="12" ref="J14:J41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9" t="str">
        <f t="shared" si="3"/>
        <v>0:00</v>
      </c>
      <c r="N14" s="69">
        <f t="shared" si="4"/>
        <v>0</v>
      </c>
      <c r="O14" s="93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27" t="s">
        <v>14</v>
      </c>
      <c r="B15" s="259">
        <v>5</v>
      </c>
      <c r="C15" s="229">
        <v>0</v>
      </c>
      <c r="D15" s="252">
        <v>0</v>
      </c>
      <c r="E15" s="231">
        <f t="shared" si="11"/>
        <v>0</v>
      </c>
      <c r="F15" s="229">
        <v>0</v>
      </c>
      <c r="G15" s="252">
        <v>0</v>
      </c>
      <c r="H15" s="253">
        <f t="shared" si="0"/>
        <v>0</v>
      </c>
      <c r="I15" s="232">
        <f t="shared" si="8"/>
        <v>0</v>
      </c>
      <c r="J15" s="235">
        <f t="shared" si="12"/>
        <v>0</v>
      </c>
      <c r="K15" s="235">
        <f t="shared" si="1"/>
        <v>0</v>
      </c>
      <c r="L15" s="223" t="str">
        <f t="shared" si="2"/>
        <v>0:00</v>
      </c>
      <c r="M15" s="235" t="str">
        <f t="shared" si="3"/>
        <v>0:00</v>
      </c>
      <c r="N15" s="223">
        <f t="shared" si="4"/>
        <v>0</v>
      </c>
      <c r="O15" s="226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2" t="s">
        <v>15</v>
      </c>
      <c r="B16" s="74">
        <v>6</v>
      </c>
      <c r="C16" s="99">
        <v>0</v>
      </c>
      <c r="D16" s="119">
        <v>0</v>
      </c>
      <c r="E16" s="67">
        <f t="shared" si="11"/>
        <v>0</v>
      </c>
      <c r="F16" s="99">
        <v>0</v>
      </c>
      <c r="G16" s="119">
        <v>0</v>
      </c>
      <c r="H16" s="68">
        <f t="shared" si="0"/>
        <v>0</v>
      </c>
      <c r="I16" s="87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9" t="str">
        <f t="shared" si="3"/>
        <v>0:00</v>
      </c>
      <c r="N16" s="69">
        <f t="shared" si="4"/>
        <v>0</v>
      </c>
      <c r="O16" s="93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27" t="s">
        <v>16</v>
      </c>
      <c r="B17" s="259">
        <v>7</v>
      </c>
      <c r="C17" s="229">
        <v>0</v>
      </c>
      <c r="D17" s="252">
        <v>0</v>
      </c>
      <c r="E17" s="231">
        <f t="shared" si="11"/>
        <v>0</v>
      </c>
      <c r="F17" s="229">
        <v>0</v>
      </c>
      <c r="G17" s="252">
        <v>0</v>
      </c>
      <c r="H17" s="253">
        <f t="shared" si="0"/>
        <v>0</v>
      </c>
      <c r="I17" s="232">
        <f t="shared" si="8"/>
        <v>0</v>
      </c>
      <c r="J17" s="235">
        <f t="shared" si="12"/>
        <v>0</v>
      </c>
      <c r="K17" s="235">
        <f t="shared" si="1"/>
        <v>0</v>
      </c>
      <c r="L17" s="223" t="str">
        <f t="shared" si="2"/>
        <v>0:00</v>
      </c>
      <c r="M17" s="235" t="str">
        <f t="shared" si="3"/>
        <v>0:00</v>
      </c>
      <c r="N17" s="223">
        <f t="shared" si="4"/>
        <v>0</v>
      </c>
      <c r="O17" s="226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1" t="s">
        <v>10</v>
      </c>
      <c r="B18" s="57">
        <v>8</v>
      </c>
      <c r="C18" s="98">
        <v>0</v>
      </c>
      <c r="D18" s="120">
        <v>0</v>
      </c>
      <c r="E18" s="52">
        <f t="shared" si="11"/>
        <v>0</v>
      </c>
      <c r="F18" s="98">
        <v>0</v>
      </c>
      <c r="G18" s="120">
        <v>0</v>
      </c>
      <c r="H18" s="50">
        <f t="shared" si="0"/>
        <v>0</v>
      </c>
      <c r="I18" s="86">
        <f t="shared" si="8"/>
        <v>0</v>
      </c>
      <c r="J18" s="88">
        <f t="shared" si="12"/>
        <v>0</v>
      </c>
      <c r="K18" s="88">
        <f t="shared" si="1"/>
        <v>0</v>
      </c>
      <c r="L18" s="49" t="str">
        <f t="shared" si="2"/>
        <v>0:00</v>
      </c>
      <c r="M18" s="88">
        <f t="shared" si="3"/>
        <v>0</v>
      </c>
      <c r="N18" s="4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11</v>
      </c>
      <c r="B19" s="57">
        <v>9</v>
      </c>
      <c r="C19" s="98">
        <v>0</v>
      </c>
      <c r="D19" s="120">
        <v>0</v>
      </c>
      <c r="E19" s="52">
        <f t="shared" si="11"/>
        <v>0</v>
      </c>
      <c r="F19" s="98">
        <v>0</v>
      </c>
      <c r="G19" s="120">
        <v>0</v>
      </c>
      <c r="H19" s="50">
        <f t="shared" si="0"/>
        <v>0</v>
      </c>
      <c r="I19" s="86">
        <f t="shared" si="8"/>
        <v>0</v>
      </c>
      <c r="J19" s="88">
        <f t="shared" si="12"/>
        <v>0</v>
      </c>
      <c r="K19" s="88">
        <f t="shared" si="1"/>
        <v>0</v>
      </c>
      <c r="L19" s="49" t="str">
        <f t="shared" si="2"/>
        <v>0:00</v>
      </c>
      <c r="M19" s="88">
        <f t="shared" si="3"/>
        <v>0</v>
      </c>
      <c r="N19" s="4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27" t="s">
        <v>12</v>
      </c>
      <c r="B20" s="259">
        <v>10</v>
      </c>
      <c r="C20" s="229">
        <v>0</v>
      </c>
      <c r="D20" s="252">
        <v>0</v>
      </c>
      <c r="E20" s="231">
        <f t="shared" si="11"/>
        <v>0</v>
      </c>
      <c r="F20" s="229">
        <v>0</v>
      </c>
      <c r="G20" s="252">
        <v>0</v>
      </c>
      <c r="H20" s="253">
        <f t="shared" si="0"/>
        <v>0</v>
      </c>
      <c r="I20" s="232">
        <f t="shared" si="8"/>
        <v>0</v>
      </c>
      <c r="J20" s="235">
        <f t="shared" si="12"/>
        <v>0</v>
      </c>
      <c r="K20" s="235">
        <f t="shared" si="1"/>
        <v>0</v>
      </c>
      <c r="L20" s="223" t="str">
        <f t="shared" si="2"/>
        <v>0:00</v>
      </c>
      <c r="M20" s="235" t="str">
        <f t="shared" si="3"/>
        <v>0:00</v>
      </c>
      <c r="N20" s="223">
        <f t="shared" si="4"/>
        <v>0</v>
      </c>
      <c r="O20" s="226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2" t="s">
        <v>13</v>
      </c>
      <c r="B21" s="74">
        <v>11</v>
      </c>
      <c r="C21" s="99">
        <v>0</v>
      </c>
      <c r="D21" s="119">
        <v>0</v>
      </c>
      <c r="E21" s="67">
        <f t="shared" si="11"/>
        <v>0</v>
      </c>
      <c r="F21" s="99">
        <v>0</v>
      </c>
      <c r="G21" s="119">
        <v>0</v>
      </c>
      <c r="H21" s="68">
        <f t="shared" si="0"/>
        <v>0</v>
      </c>
      <c r="I21" s="87">
        <f t="shared" si="8"/>
        <v>0</v>
      </c>
      <c r="J21" s="89">
        <f t="shared" si="12"/>
        <v>0</v>
      </c>
      <c r="K21" s="89">
        <f t="shared" si="1"/>
        <v>0</v>
      </c>
      <c r="L21" s="69" t="str">
        <f t="shared" si="2"/>
        <v>0:00</v>
      </c>
      <c r="M21" s="89" t="str">
        <f t="shared" si="3"/>
        <v>0:00</v>
      </c>
      <c r="N21" s="69">
        <f t="shared" si="4"/>
        <v>0</v>
      </c>
      <c r="O21" s="93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27" t="s">
        <v>14</v>
      </c>
      <c r="B22" s="259">
        <v>12</v>
      </c>
      <c r="C22" s="229">
        <v>0</v>
      </c>
      <c r="D22" s="252">
        <v>0</v>
      </c>
      <c r="E22" s="231">
        <f t="shared" si="11"/>
        <v>0</v>
      </c>
      <c r="F22" s="229">
        <v>0</v>
      </c>
      <c r="G22" s="252">
        <v>0</v>
      </c>
      <c r="H22" s="253">
        <f t="shared" si="0"/>
        <v>0</v>
      </c>
      <c r="I22" s="232">
        <f t="shared" si="8"/>
        <v>0</v>
      </c>
      <c r="J22" s="235">
        <f t="shared" si="12"/>
        <v>0</v>
      </c>
      <c r="K22" s="235">
        <f t="shared" si="1"/>
        <v>0</v>
      </c>
      <c r="L22" s="223" t="str">
        <f t="shared" si="2"/>
        <v>0:00</v>
      </c>
      <c r="M22" s="235" t="str">
        <f t="shared" si="3"/>
        <v>0:00</v>
      </c>
      <c r="N22" s="223">
        <f t="shared" si="4"/>
        <v>0</v>
      </c>
      <c r="O22" s="226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2" t="s">
        <v>15</v>
      </c>
      <c r="B23" s="74">
        <v>13</v>
      </c>
      <c r="C23" s="99">
        <v>0</v>
      </c>
      <c r="D23" s="119">
        <v>0</v>
      </c>
      <c r="E23" s="67">
        <f t="shared" si="11"/>
        <v>0</v>
      </c>
      <c r="F23" s="99">
        <v>0</v>
      </c>
      <c r="G23" s="119">
        <v>0</v>
      </c>
      <c r="H23" s="68">
        <f t="shared" si="0"/>
        <v>0</v>
      </c>
      <c r="I23" s="87">
        <f t="shared" si="8"/>
        <v>0</v>
      </c>
      <c r="J23" s="89">
        <f t="shared" si="12"/>
        <v>0</v>
      </c>
      <c r="K23" s="89">
        <f t="shared" si="1"/>
        <v>0</v>
      </c>
      <c r="L23" s="69" t="str">
        <f t="shared" si="2"/>
        <v>0:00</v>
      </c>
      <c r="M23" s="89" t="str">
        <f t="shared" si="3"/>
        <v>0:00</v>
      </c>
      <c r="N23" s="69">
        <f t="shared" si="4"/>
        <v>0</v>
      </c>
      <c r="O23" s="93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227" t="s">
        <v>16</v>
      </c>
      <c r="B24" s="259">
        <v>14</v>
      </c>
      <c r="C24" s="229">
        <v>0</v>
      </c>
      <c r="D24" s="252">
        <v>0</v>
      </c>
      <c r="E24" s="231">
        <f t="shared" si="11"/>
        <v>0</v>
      </c>
      <c r="F24" s="229">
        <v>0</v>
      </c>
      <c r="G24" s="252">
        <v>0</v>
      </c>
      <c r="H24" s="253">
        <f t="shared" si="0"/>
        <v>0</v>
      </c>
      <c r="I24" s="232">
        <f t="shared" si="8"/>
        <v>0</v>
      </c>
      <c r="J24" s="235">
        <f t="shared" si="12"/>
        <v>0</v>
      </c>
      <c r="K24" s="235">
        <f t="shared" si="1"/>
        <v>0</v>
      </c>
      <c r="L24" s="223" t="str">
        <f t="shared" si="2"/>
        <v>0:00</v>
      </c>
      <c r="M24" s="235" t="str">
        <f t="shared" si="3"/>
        <v>0:00</v>
      </c>
      <c r="N24" s="223">
        <f t="shared" si="4"/>
        <v>0</v>
      </c>
      <c r="O24" s="226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1" t="s">
        <v>10</v>
      </c>
      <c r="B25" s="57">
        <v>15</v>
      </c>
      <c r="C25" s="98">
        <v>0</v>
      </c>
      <c r="D25" s="120">
        <v>0</v>
      </c>
      <c r="E25" s="52">
        <f t="shared" si="11"/>
        <v>0</v>
      </c>
      <c r="F25" s="98">
        <v>0</v>
      </c>
      <c r="G25" s="120">
        <v>0</v>
      </c>
      <c r="H25" s="50">
        <f t="shared" si="0"/>
        <v>0</v>
      </c>
      <c r="I25" s="86">
        <f t="shared" si="8"/>
        <v>0</v>
      </c>
      <c r="J25" s="88">
        <f t="shared" si="12"/>
        <v>0</v>
      </c>
      <c r="K25" s="88">
        <f t="shared" si="1"/>
        <v>0</v>
      </c>
      <c r="L25" s="49" t="str">
        <f t="shared" si="2"/>
        <v>0:00</v>
      </c>
      <c r="M25" s="88">
        <f t="shared" si="3"/>
        <v>0</v>
      </c>
      <c r="N25" s="4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11</v>
      </c>
      <c r="B26" s="57">
        <v>16</v>
      </c>
      <c r="C26" s="98">
        <v>0</v>
      </c>
      <c r="D26" s="120">
        <v>0</v>
      </c>
      <c r="E26" s="52">
        <f t="shared" si="11"/>
        <v>0</v>
      </c>
      <c r="F26" s="98">
        <v>0</v>
      </c>
      <c r="G26" s="120">
        <v>0</v>
      </c>
      <c r="H26" s="50">
        <f t="shared" si="0"/>
        <v>0</v>
      </c>
      <c r="I26" s="86">
        <f t="shared" si="8"/>
        <v>0</v>
      </c>
      <c r="J26" s="88">
        <f t="shared" si="12"/>
        <v>0</v>
      </c>
      <c r="K26" s="88">
        <f t="shared" si="1"/>
        <v>0</v>
      </c>
      <c r="L26" s="49" t="str">
        <f t="shared" si="2"/>
        <v>0:00</v>
      </c>
      <c r="M26" s="88">
        <f t="shared" si="3"/>
        <v>0</v>
      </c>
      <c r="N26" s="4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27" t="s">
        <v>12</v>
      </c>
      <c r="B27" s="259">
        <v>17</v>
      </c>
      <c r="C27" s="229">
        <v>0</v>
      </c>
      <c r="D27" s="252">
        <v>0</v>
      </c>
      <c r="E27" s="231">
        <f t="shared" si="11"/>
        <v>0</v>
      </c>
      <c r="F27" s="229">
        <v>0</v>
      </c>
      <c r="G27" s="252">
        <v>0</v>
      </c>
      <c r="H27" s="253">
        <f t="shared" si="0"/>
        <v>0</v>
      </c>
      <c r="I27" s="232">
        <f t="shared" si="8"/>
        <v>0</v>
      </c>
      <c r="J27" s="235">
        <f t="shared" si="12"/>
        <v>0</v>
      </c>
      <c r="K27" s="235">
        <f t="shared" si="1"/>
        <v>0</v>
      </c>
      <c r="L27" s="223" t="str">
        <f t="shared" si="2"/>
        <v>0:00</v>
      </c>
      <c r="M27" s="235" t="str">
        <f t="shared" si="3"/>
        <v>0:00</v>
      </c>
      <c r="N27" s="223">
        <f t="shared" si="4"/>
        <v>0</v>
      </c>
      <c r="O27" s="226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2" t="s">
        <v>13</v>
      </c>
      <c r="B28" s="74">
        <v>18</v>
      </c>
      <c r="C28" s="99">
        <v>0</v>
      </c>
      <c r="D28" s="119">
        <v>0</v>
      </c>
      <c r="E28" s="67">
        <f t="shared" si="11"/>
        <v>0</v>
      </c>
      <c r="F28" s="99">
        <v>0</v>
      </c>
      <c r="G28" s="119">
        <v>0</v>
      </c>
      <c r="H28" s="68">
        <f t="shared" si="0"/>
        <v>0</v>
      </c>
      <c r="I28" s="87">
        <f t="shared" si="8"/>
        <v>0</v>
      </c>
      <c r="J28" s="89">
        <f t="shared" si="12"/>
        <v>0</v>
      </c>
      <c r="K28" s="89">
        <f t="shared" si="1"/>
        <v>0</v>
      </c>
      <c r="L28" s="69" t="str">
        <f t="shared" si="2"/>
        <v>0:00</v>
      </c>
      <c r="M28" s="89" t="str">
        <f t="shared" si="3"/>
        <v>0:00</v>
      </c>
      <c r="N28" s="69">
        <f t="shared" si="4"/>
        <v>0</v>
      </c>
      <c r="O28" s="93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27" t="s">
        <v>14</v>
      </c>
      <c r="B29" s="259">
        <v>19</v>
      </c>
      <c r="C29" s="229">
        <v>0</v>
      </c>
      <c r="D29" s="252">
        <v>0</v>
      </c>
      <c r="E29" s="231">
        <f t="shared" si="11"/>
        <v>0</v>
      </c>
      <c r="F29" s="229">
        <v>0</v>
      </c>
      <c r="G29" s="252">
        <v>0</v>
      </c>
      <c r="H29" s="253">
        <f t="shared" si="0"/>
        <v>0</v>
      </c>
      <c r="I29" s="232">
        <f t="shared" si="8"/>
        <v>0</v>
      </c>
      <c r="J29" s="235">
        <f t="shared" si="12"/>
        <v>0</v>
      </c>
      <c r="K29" s="235">
        <f t="shared" si="1"/>
        <v>0</v>
      </c>
      <c r="L29" s="223" t="str">
        <f t="shared" si="2"/>
        <v>0:00</v>
      </c>
      <c r="M29" s="235" t="str">
        <f t="shared" si="3"/>
        <v>0:00</v>
      </c>
      <c r="N29" s="223">
        <f t="shared" si="4"/>
        <v>0</v>
      </c>
      <c r="O29" s="226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2" t="s">
        <v>15</v>
      </c>
      <c r="B30" s="74">
        <v>20</v>
      </c>
      <c r="C30" s="99">
        <v>0</v>
      </c>
      <c r="D30" s="119">
        <v>0</v>
      </c>
      <c r="E30" s="67">
        <f t="shared" si="11"/>
        <v>0</v>
      </c>
      <c r="F30" s="99">
        <v>0</v>
      </c>
      <c r="G30" s="119">
        <v>0</v>
      </c>
      <c r="H30" s="68">
        <f t="shared" si="0"/>
        <v>0</v>
      </c>
      <c r="I30" s="87">
        <f t="shared" si="8"/>
        <v>0</v>
      </c>
      <c r="J30" s="89">
        <f t="shared" si="12"/>
        <v>0</v>
      </c>
      <c r="K30" s="89">
        <f t="shared" si="1"/>
        <v>0</v>
      </c>
      <c r="L30" s="69" t="str">
        <f t="shared" si="2"/>
        <v>0:00</v>
      </c>
      <c r="M30" s="89" t="str">
        <f t="shared" si="3"/>
        <v>0:00</v>
      </c>
      <c r="N30" s="69">
        <f t="shared" si="4"/>
        <v>0</v>
      </c>
      <c r="O30" s="93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227" t="s">
        <v>16</v>
      </c>
      <c r="B31" s="259">
        <v>21</v>
      </c>
      <c r="C31" s="229">
        <v>0</v>
      </c>
      <c r="D31" s="252">
        <v>0</v>
      </c>
      <c r="E31" s="231">
        <f t="shared" si="11"/>
        <v>0</v>
      </c>
      <c r="F31" s="229">
        <v>0</v>
      </c>
      <c r="G31" s="262">
        <v>0</v>
      </c>
      <c r="H31" s="234">
        <f t="shared" si="0"/>
        <v>0</v>
      </c>
      <c r="I31" s="232">
        <f t="shared" si="8"/>
        <v>0</v>
      </c>
      <c r="J31" s="235">
        <f t="shared" si="12"/>
        <v>0</v>
      </c>
      <c r="K31" s="233">
        <f t="shared" si="1"/>
        <v>0</v>
      </c>
      <c r="L31" s="223" t="str">
        <f t="shared" si="2"/>
        <v>0:00</v>
      </c>
      <c r="M31" s="235" t="str">
        <f t="shared" si="3"/>
        <v>0:00</v>
      </c>
      <c r="N31" s="223">
        <f t="shared" si="4"/>
        <v>0</v>
      </c>
      <c r="O31" s="226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1" t="s">
        <v>10</v>
      </c>
      <c r="B32" s="57">
        <v>22</v>
      </c>
      <c r="C32" s="98">
        <v>0</v>
      </c>
      <c r="D32" s="101">
        <v>0</v>
      </c>
      <c r="E32" s="52">
        <f t="shared" si="11"/>
        <v>0</v>
      </c>
      <c r="F32" s="98">
        <v>0</v>
      </c>
      <c r="G32" s="101">
        <v>0</v>
      </c>
      <c r="H32" s="50">
        <f t="shared" si="0"/>
        <v>0</v>
      </c>
      <c r="I32" s="86">
        <f t="shared" si="8"/>
        <v>0</v>
      </c>
      <c r="J32" s="91">
        <f t="shared" si="12"/>
        <v>0</v>
      </c>
      <c r="K32" s="91">
        <f t="shared" si="1"/>
        <v>0</v>
      </c>
      <c r="L32" s="49" t="str">
        <f t="shared" si="2"/>
        <v>0:00</v>
      </c>
      <c r="M32" s="88">
        <f t="shared" si="3"/>
        <v>0</v>
      </c>
      <c r="N32" s="4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11</v>
      </c>
      <c r="B33" s="57">
        <v>23</v>
      </c>
      <c r="C33" s="98">
        <v>0</v>
      </c>
      <c r="D33" s="101">
        <v>0</v>
      </c>
      <c r="E33" s="52">
        <f t="shared" si="11"/>
        <v>0</v>
      </c>
      <c r="F33" s="98">
        <v>0</v>
      </c>
      <c r="G33" s="101">
        <v>0</v>
      </c>
      <c r="H33" s="50">
        <f t="shared" si="0"/>
        <v>0</v>
      </c>
      <c r="I33" s="86">
        <f t="shared" si="8"/>
        <v>0</v>
      </c>
      <c r="J33" s="91">
        <f t="shared" si="12"/>
        <v>0</v>
      </c>
      <c r="K33" s="91">
        <f t="shared" si="1"/>
        <v>0</v>
      </c>
      <c r="L33" s="49" t="str">
        <f t="shared" si="2"/>
        <v>0:00</v>
      </c>
      <c r="M33" s="88">
        <f t="shared" si="3"/>
        <v>0</v>
      </c>
      <c r="N33" s="4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27" t="s">
        <v>12</v>
      </c>
      <c r="B34" s="259">
        <v>24</v>
      </c>
      <c r="C34" s="229">
        <v>0</v>
      </c>
      <c r="D34" s="230">
        <v>0</v>
      </c>
      <c r="E34" s="231">
        <f t="shared" si="11"/>
        <v>0</v>
      </c>
      <c r="F34" s="229">
        <v>0</v>
      </c>
      <c r="G34" s="230">
        <v>0</v>
      </c>
      <c r="H34" s="253">
        <f t="shared" si="0"/>
        <v>0</v>
      </c>
      <c r="I34" s="232">
        <f t="shared" si="8"/>
        <v>0</v>
      </c>
      <c r="J34" s="233">
        <f t="shared" si="12"/>
        <v>0</v>
      </c>
      <c r="K34" s="233">
        <f t="shared" si="1"/>
        <v>0</v>
      </c>
      <c r="L34" s="223" t="str">
        <f t="shared" si="2"/>
        <v>0:00</v>
      </c>
      <c r="M34" s="235" t="str">
        <f t="shared" si="3"/>
        <v>0:00</v>
      </c>
      <c r="N34" s="223">
        <f t="shared" si="4"/>
        <v>0</v>
      </c>
      <c r="O34" s="226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2" t="s">
        <v>13</v>
      </c>
      <c r="B35" s="74">
        <v>25</v>
      </c>
      <c r="C35" s="99">
        <v>0</v>
      </c>
      <c r="D35" s="102">
        <v>0</v>
      </c>
      <c r="E35" s="67">
        <f t="shared" si="11"/>
        <v>0</v>
      </c>
      <c r="F35" s="99">
        <v>0</v>
      </c>
      <c r="G35" s="102">
        <v>0</v>
      </c>
      <c r="H35" s="68">
        <f t="shared" si="0"/>
        <v>0</v>
      </c>
      <c r="I35" s="87">
        <f t="shared" si="8"/>
        <v>0</v>
      </c>
      <c r="J35" s="90">
        <f t="shared" si="12"/>
        <v>0</v>
      </c>
      <c r="K35" s="90">
        <f t="shared" si="1"/>
        <v>0</v>
      </c>
      <c r="L35" s="69" t="str">
        <f t="shared" si="2"/>
        <v>0:00</v>
      </c>
      <c r="M35" s="89" t="str">
        <f t="shared" si="3"/>
        <v>0:00</v>
      </c>
      <c r="N35" s="69">
        <f t="shared" si="4"/>
        <v>0</v>
      </c>
      <c r="O35" s="93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27" t="s">
        <v>14</v>
      </c>
      <c r="B36" s="259">
        <v>26</v>
      </c>
      <c r="C36" s="229">
        <v>0</v>
      </c>
      <c r="D36" s="230">
        <v>0</v>
      </c>
      <c r="E36" s="231">
        <f t="shared" si="11"/>
        <v>0</v>
      </c>
      <c r="F36" s="229">
        <v>0</v>
      </c>
      <c r="G36" s="230">
        <v>0</v>
      </c>
      <c r="H36" s="253">
        <f t="shared" si="0"/>
        <v>0</v>
      </c>
      <c r="I36" s="232">
        <f t="shared" si="8"/>
        <v>0</v>
      </c>
      <c r="J36" s="233">
        <f t="shared" si="12"/>
        <v>0</v>
      </c>
      <c r="K36" s="233">
        <f t="shared" si="1"/>
        <v>0</v>
      </c>
      <c r="L36" s="223" t="str">
        <f t="shared" si="2"/>
        <v>0:00</v>
      </c>
      <c r="M36" s="235" t="str">
        <f t="shared" si="3"/>
        <v>0:00</v>
      </c>
      <c r="N36" s="223">
        <f t="shared" si="4"/>
        <v>0</v>
      </c>
      <c r="O36" s="226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2" t="s">
        <v>15</v>
      </c>
      <c r="B37" s="74">
        <v>27</v>
      </c>
      <c r="C37" s="99">
        <v>0</v>
      </c>
      <c r="D37" s="102">
        <v>0</v>
      </c>
      <c r="E37" s="67">
        <f t="shared" si="11"/>
        <v>0</v>
      </c>
      <c r="F37" s="99">
        <v>0</v>
      </c>
      <c r="G37" s="102">
        <v>0</v>
      </c>
      <c r="H37" s="68">
        <f t="shared" si="0"/>
        <v>0</v>
      </c>
      <c r="I37" s="87">
        <f t="shared" si="8"/>
        <v>0</v>
      </c>
      <c r="J37" s="90">
        <f t="shared" si="12"/>
        <v>0</v>
      </c>
      <c r="K37" s="90">
        <f t="shared" si="1"/>
        <v>0</v>
      </c>
      <c r="L37" s="69" t="str">
        <f t="shared" si="2"/>
        <v>0:00</v>
      </c>
      <c r="M37" s="89" t="str">
        <f t="shared" si="3"/>
        <v>0:00</v>
      </c>
      <c r="N37" s="69">
        <f t="shared" si="4"/>
        <v>0</v>
      </c>
      <c r="O37" s="93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27" t="s">
        <v>16</v>
      </c>
      <c r="B38" s="259">
        <v>28</v>
      </c>
      <c r="C38" s="229">
        <v>0</v>
      </c>
      <c r="D38" s="230">
        <v>0</v>
      </c>
      <c r="E38" s="231">
        <f t="shared" si="11"/>
        <v>0</v>
      </c>
      <c r="F38" s="229">
        <v>0</v>
      </c>
      <c r="G38" s="230">
        <v>0</v>
      </c>
      <c r="H38" s="253">
        <f t="shared" si="0"/>
        <v>0</v>
      </c>
      <c r="I38" s="232">
        <f t="shared" si="8"/>
        <v>0</v>
      </c>
      <c r="J38" s="233">
        <f t="shared" si="12"/>
        <v>0</v>
      </c>
      <c r="K38" s="233">
        <f t="shared" si="1"/>
        <v>0</v>
      </c>
      <c r="L38" s="223" t="str">
        <f t="shared" si="2"/>
        <v>0:00</v>
      </c>
      <c r="M38" s="235" t="str">
        <f t="shared" si="3"/>
        <v>0:00</v>
      </c>
      <c r="N38" s="223">
        <f t="shared" si="4"/>
        <v>0</v>
      </c>
      <c r="O38" s="226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1" t="s">
        <v>10</v>
      </c>
      <c r="B39" s="57">
        <v>29</v>
      </c>
      <c r="C39" s="98">
        <v>0</v>
      </c>
      <c r="D39" s="101">
        <v>0</v>
      </c>
      <c r="E39" s="52">
        <f t="shared" si="11"/>
        <v>0</v>
      </c>
      <c r="F39" s="98">
        <v>0</v>
      </c>
      <c r="G39" s="101">
        <v>0</v>
      </c>
      <c r="H39" s="50">
        <f t="shared" si="0"/>
        <v>0</v>
      </c>
      <c r="I39" s="86">
        <f t="shared" si="8"/>
        <v>0</v>
      </c>
      <c r="J39" s="91">
        <f t="shared" si="12"/>
        <v>0</v>
      </c>
      <c r="K39" s="91">
        <f t="shared" si="1"/>
        <v>0</v>
      </c>
      <c r="L39" s="49" t="str">
        <f t="shared" si="2"/>
        <v>0:00</v>
      </c>
      <c r="M39" s="88">
        <f t="shared" si="3"/>
        <v>0</v>
      </c>
      <c r="N39" s="4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11</v>
      </c>
      <c r="B40" s="57">
        <v>30</v>
      </c>
      <c r="C40" s="98">
        <v>0</v>
      </c>
      <c r="D40" s="101">
        <v>0</v>
      </c>
      <c r="E40" s="52">
        <f t="shared" si="11"/>
        <v>0</v>
      </c>
      <c r="F40" s="98">
        <v>0</v>
      </c>
      <c r="G40" s="101">
        <v>0</v>
      </c>
      <c r="H40" s="50">
        <f t="shared" si="0"/>
        <v>0</v>
      </c>
      <c r="I40" s="86">
        <f t="shared" si="8"/>
        <v>0</v>
      </c>
      <c r="J40" s="91">
        <f t="shared" si="12"/>
        <v>0</v>
      </c>
      <c r="K40" s="91">
        <f t="shared" si="1"/>
        <v>0</v>
      </c>
      <c r="L40" s="49" t="str">
        <f t="shared" si="2"/>
        <v>0:00</v>
      </c>
      <c r="M40" s="88">
        <f t="shared" si="3"/>
        <v>0</v>
      </c>
      <c r="N40" s="4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36" t="s">
        <v>12</v>
      </c>
      <c r="B41" s="259">
        <v>31</v>
      </c>
      <c r="C41" s="238">
        <v>0</v>
      </c>
      <c r="D41" s="239">
        <v>0</v>
      </c>
      <c r="E41" s="240">
        <f t="shared" si="11"/>
        <v>0</v>
      </c>
      <c r="F41" s="238">
        <v>0</v>
      </c>
      <c r="G41" s="239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4">
        <f t="shared" si="1"/>
        <v>0</v>
      </c>
      <c r="L41" s="241" t="str">
        <f t="shared" si="2"/>
        <v>0:00</v>
      </c>
      <c r="M41" s="243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9"/>
      <c r="H42" s="121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47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85" t="s">
        <v>13</v>
      </c>
      <c r="B11" s="76">
        <v>1</v>
      </c>
      <c r="C11" s="122">
        <v>0</v>
      </c>
      <c r="D11" s="123">
        <v>0</v>
      </c>
      <c r="E11" s="77">
        <f>IF(D11&gt;C11,SUM(D11-C11),$H$7)</f>
        <v>0</v>
      </c>
      <c r="F11" s="122">
        <v>0</v>
      </c>
      <c r="G11" s="123">
        <v>0</v>
      </c>
      <c r="H11" s="78">
        <f aca="true" t="shared" si="0" ref="H11:H41">IF(G11&gt;F11,SUM(G11-F11),$H$7)</f>
        <v>0</v>
      </c>
      <c r="I11" s="125">
        <f>IF(AND(D11&gt;$H$7,F11&gt;$H$7),F11-D11,$H$7)</f>
        <v>0</v>
      </c>
      <c r="J11" s="127">
        <f>IF(AND(C11&gt;$H$7,D11=$H$7,F11=$H$7,G11&gt;$H$7),H11-C11,E11+H11)</f>
        <v>0</v>
      </c>
      <c r="K11" s="127">
        <f aca="true" t="shared" si="1" ref="K11:K41">IF(OR(A11="SÁBADO",A11="DOMINGO",A11="FERIADO"),$H$7,IF(J11&gt;=$O$7,$L$7,IF(AND(J11&lt;=$O$7,J11&gt;$M$7),J11-$M$7,$H$7)))</f>
        <v>0</v>
      </c>
      <c r="L11" s="79" t="str">
        <f aca="true" t="shared" si="2" ref="L11:L41">IF(P11&lt;=0,"0:00",J11-$O$7)</f>
        <v>0:00</v>
      </c>
      <c r="M11" s="126" t="str">
        <f aca="true" t="shared" si="3" ref="M11:M41">IF(A11="SÁBADO",J11,IF(A11="DOMINGO",J11,IF(A11="FERIADO",J11,L11)))</f>
        <v>0:00</v>
      </c>
      <c r="N11" s="79">
        <f aca="true" t="shared" si="4" ref="N11:N41">IF(R11&lt;$H$7,$H$7,IF(AND(J11&gt;=$O$7,I11&lt;=$I$7),R11,M11))</f>
        <v>0</v>
      </c>
      <c r="O11" s="133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227" t="s">
        <v>14</v>
      </c>
      <c r="B12" s="259">
        <v>2</v>
      </c>
      <c r="C12" s="229">
        <v>0</v>
      </c>
      <c r="D12" s="230">
        <v>0</v>
      </c>
      <c r="E12" s="231">
        <f>IF(D12&gt;C12,SUM(D12-C12),$H$7)</f>
        <v>0</v>
      </c>
      <c r="F12" s="229">
        <v>0</v>
      </c>
      <c r="G12" s="230">
        <v>0</v>
      </c>
      <c r="H12" s="253">
        <f t="shared" si="0"/>
        <v>0</v>
      </c>
      <c r="I12" s="232">
        <f aca="true" t="shared" si="8" ref="I12:I41">IF(AND(D12&gt;$H$7,F12&gt;$H$7),F12-D12,$H$7)</f>
        <v>0</v>
      </c>
      <c r="J12" s="233">
        <f>IF(AND(C12&gt;$H$7,D12=$H$7,F12=$H$7,G12&gt;$H$7),H12-C12,E12+H12)</f>
        <v>0</v>
      </c>
      <c r="K12" s="233">
        <f t="shared" si="1"/>
        <v>0</v>
      </c>
      <c r="L12" s="223" t="str">
        <f t="shared" si="2"/>
        <v>0:00</v>
      </c>
      <c r="M12" s="235" t="str">
        <f t="shared" si="3"/>
        <v>0:00</v>
      </c>
      <c r="N12" s="223">
        <f t="shared" si="4"/>
        <v>0</v>
      </c>
      <c r="O12" s="226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2" t="s">
        <v>15</v>
      </c>
      <c r="B13" s="74">
        <v>3</v>
      </c>
      <c r="C13" s="99">
        <v>0</v>
      </c>
      <c r="D13" s="102">
        <v>0</v>
      </c>
      <c r="E13" s="67">
        <f>IF(D13&gt;C13,SUM(D13-C13),$H$7)</f>
        <v>0</v>
      </c>
      <c r="F13" s="99">
        <v>0</v>
      </c>
      <c r="G13" s="102">
        <v>0</v>
      </c>
      <c r="H13" s="68">
        <f>IF(G13&gt;F13,SUM(G13-F13),$H$7)</f>
        <v>0</v>
      </c>
      <c r="I13" s="87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69" t="str">
        <f t="shared" si="2"/>
        <v>0:00</v>
      </c>
      <c r="M13" s="89" t="str">
        <f t="shared" si="3"/>
        <v>0:00</v>
      </c>
      <c r="N13" s="69">
        <f t="shared" si="4"/>
        <v>0</v>
      </c>
      <c r="O13" s="93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27" t="s">
        <v>16</v>
      </c>
      <c r="B14" s="260">
        <v>4</v>
      </c>
      <c r="C14" s="229">
        <v>0</v>
      </c>
      <c r="D14" s="230">
        <v>0</v>
      </c>
      <c r="E14" s="231">
        <f aca="true" t="shared" si="11" ref="E14:E41">IF(D14&gt;C14,SUM(D14-C14),$H$7)</f>
        <v>0</v>
      </c>
      <c r="F14" s="229">
        <v>0</v>
      </c>
      <c r="G14" s="230">
        <v>0</v>
      </c>
      <c r="H14" s="253">
        <f t="shared" si="0"/>
        <v>0</v>
      </c>
      <c r="I14" s="232">
        <f t="shared" si="8"/>
        <v>0</v>
      </c>
      <c r="J14" s="233">
        <f aca="true" t="shared" si="12" ref="J14:J41">IF(AND(C14&gt;$H$7,D14=$H$7,F14=$H$7,G14&gt;$H$7),H14-C14,E14+H14)</f>
        <v>0</v>
      </c>
      <c r="K14" s="233">
        <f t="shared" si="1"/>
        <v>0</v>
      </c>
      <c r="L14" s="223" t="str">
        <f t="shared" si="2"/>
        <v>0:00</v>
      </c>
      <c r="M14" s="235" t="str">
        <f t="shared" si="3"/>
        <v>0:00</v>
      </c>
      <c r="N14" s="223">
        <f t="shared" si="4"/>
        <v>0</v>
      </c>
      <c r="O14" s="226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1" t="s">
        <v>10</v>
      </c>
      <c r="B15" s="57">
        <v>5</v>
      </c>
      <c r="C15" s="98">
        <v>0</v>
      </c>
      <c r="D15" s="101">
        <v>0</v>
      </c>
      <c r="E15" s="52">
        <f t="shared" si="11"/>
        <v>0</v>
      </c>
      <c r="F15" s="98">
        <v>0</v>
      </c>
      <c r="G15" s="101">
        <v>0</v>
      </c>
      <c r="H15" s="50">
        <f t="shared" si="0"/>
        <v>0</v>
      </c>
      <c r="I15" s="86">
        <f t="shared" si="8"/>
        <v>0</v>
      </c>
      <c r="J15" s="91">
        <f t="shared" si="12"/>
        <v>0</v>
      </c>
      <c r="K15" s="91">
        <f t="shared" si="1"/>
        <v>0</v>
      </c>
      <c r="L15" s="49" t="str">
        <f t="shared" si="2"/>
        <v>0:00</v>
      </c>
      <c r="M15" s="88">
        <f t="shared" si="3"/>
        <v>0</v>
      </c>
      <c r="N15" s="4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1" t="s">
        <v>11</v>
      </c>
      <c r="B16" s="57">
        <v>6</v>
      </c>
      <c r="C16" s="98">
        <v>0</v>
      </c>
      <c r="D16" s="101">
        <v>0</v>
      </c>
      <c r="E16" s="52">
        <f t="shared" si="11"/>
        <v>0</v>
      </c>
      <c r="F16" s="98">
        <v>0</v>
      </c>
      <c r="G16" s="101">
        <v>0</v>
      </c>
      <c r="H16" s="50">
        <f t="shared" si="0"/>
        <v>0</v>
      </c>
      <c r="I16" s="86">
        <f t="shared" si="8"/>
        <v>0</v>
      </c>
      <c r="J16" s="91">
        <f t="shared" si="12"/>
        <v>0</v>
      </c>
      <c r="K16" s="91">
        <f t="shared" si="1"/>
        <v>0</v>
      </c>
      <c r="L16" s="49" t="str">
        <f t="shared" si="2"/>
        <v>0:00</v>
      </c>
      <c r="M16" s="88">
        <f t="shared" si="3"/>
        <v>0</v>
      </c>
      <c r="N16" s="49">
        <f t="shared" si="4"/>
        <v>0</v>
      </c>
      <c r="O16" s="92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27" t="s">
        <v>12</v>
      </c>
      <c r="B17" s="259">
        <v>7</v>
      </c>
      <c r="C17" s="229">
        <v>0</v>
      </c>
      <c r="D17" s="230">
        <v>0</v>
      </c>
      <c r="E17" s="231">
        <f t="shared" si="11"/>
        <v>0</v>
      </c>
      <c r="F17" s="229">
        <v>0</v>
      </c>
      <c r="G17" s="230">
        <v>0</v>
      </c>
      <c r="H17" s="253">
        <f t="shared" si="0"/>
        <v>0</v>
      </c>
      <c r="I17" s="232">
        <f t="shared" si="8"/>
        <v>0</v>
      </c>
      <c r="J17" s="233">
        <f t="shared" si="12"/>
        <v>0</v>
      </c>
      <c r="K17" s="233">
        <f t="shared" si="1"/>
        <v>0</v>
      </c>
      <c r="L17" s="223" t="str">
        <f t="shared" si="2"/>
        <v>0:00</v>
      </c>
      <c r="M17" s="235" t="str">
        <f t="shared" si="3"/>
        <v>0:00</v>
      </c>
      <c r="N17" s="223">
        <f t="shared" si="4"/>
        <v>0</v>
      </c>
      <c r="O17" s="226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2" t="s">
        <v>13</v>
      </c>
      <c r="B18" s="74">
        <v>8</v>
      </c>
      <c r="C18" s="99">
        <v>0</v>
      </c>
      <c r="D18" s="102">
        <v>0</v>
      </c>
      <c r="E18" s="67">
        <f t="shared" si="11"/>
        <v>0</v>
      </c>
      <c r="F18" s="99">
        <v>0</v>
      </c>
      <c r="G18" s="102">
        <v>0</v>
      </c>
      <c r="H18" s="68">
        <f t="shared" si="0"/>
        <v>0</v>
      </c>
      <c r="I18" s="87">
        <f t="shared" si="8"/>
        <v>0</v>
      </c>
      <c r="J18" s="90">
        <f t="shared" si="12"/>
        <v>0</v>
      </c>
      <c r="K18" s="89">
        <f t="shared" si="1"/>
        <v>0</v>
      </c>
      <c r="L18" s="69" t="str">
        <f t="shared" si="2"/>
        <v>0:00</v>
      </c>
      <c r="M18" s="89" t="str">
        <f t="shared" si="3"/>
        <v>0:00</v>
      </c>
      <c r="N18" s="69">
        <f t="shared" si="4"/>
        <v>0</v>
      </c>
      <c r="O18" s="93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227" t="s">
        <v>14</v>
      </c>
      <c r="B19" s="259">
        <v>9</v>
      </c>
      <c r="C19" s="229">
        <v>0</v>
      </c>
      <c r="D19" s="230">
        <v>0</v>
      </c>
      <c r="E19" s="231">
        <f t="shared" si="11"/>
        <v>0</v>
      </c>
      <c r="F19" s="229">
        <v>0</v>
      </c>
      <c r="G19" s="230">
        <v>0</v>
      </c>
      <c r="H19" s="253">
        <f t="shared" si="0"/>
        <v>0</v>
      </c>
      <c r="I19" s="232">
        <f t="shared" si="8"/>
        <v>0</v>
      </c>
      <c r="J19" s="233">
        <f t="shared" si="12"/>
        <v>0</v>
      </c>
      <c r="K19" s="233">
        <f t="shared" si="1"/>
        <v>0</v>
      </c>
      <c r="L19" s="223" t="str">
        <f t="shared" si="2"/>
        <v>0:00</v>
      </c>
      <c r="M19" s="235" t="str">
        <f t="shared" si="3"/>
        <v>0:00</v>
      </c>
      <c r="N19" s="223">
        <f t="shared" si="4"/>
        <v>0</v>
      </c>
      <c r="O19" s="226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2" t="s">
        <v>15</v>
      </c>
      <c r="B20" s="74">
        <v>10</v>
      </c>
      <c r="C20" s="99">
        <v>0</v>
      </c>
      <c r="D20" s="102">
        <v>0</v>
      </c>
      <c r="E20" s="67">
        <f t="shared" si="11"/>
        <v>0</v>
      </c>
      <c r="F20" s="99">
        <v>0</v>
      </c>
      <c r="G20" s="102">
        <v>0</v>
      </c>
      <c r="H20" s="68">
        <f t="shared" si="0"/>
        <v>0</v>
      </c>
      <c r="I20" s="87">
        <f t="shared" si="8"/>
        <v>0</v>
      </c>
      <c r="J20" s="90">
        <f t="shared" si="12"/>
        <v>0</v>
      </c>
      <c r="K20" s="90">
        <f t="shared" si="1"/>
        <v>0</v>
      </c>
      <c r="L20" s="69" t="str">
        <f t="shared" si="2"/>
        <v>0:00</v>
      </c>
      <c r="M20" s="89" t="str">
        <f t="shared" si="3"/>
        <v>0:00</v>
      </c>
      <c r="N20" s="69">
        <f t="shared" si="4"/>
        <v>0</v>
      </c>
      <c r="O20" s="93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27" t="s">
        <v>16</v>
      </c>
      <c r="B21" s="259">
        <v>11</v>
      </c>
      <c r="C21" s="229">
        <v>0</v>
      </c>
      <c r="D21" s="230">
        <v>0</v>
      </c>
      <c r="E21" s="231">
        <f t="shared" si="11"/>
        <v>0</v>
      </c>
      <c r="F21" s="229">
        <v>0</v>
      </c>
      <c r="G21" s="230">
        <v>0</v>
      </c>
      <c r="H21" s="253">
        <f t="shared" si="0"/>
        <v>0</v>
      </c>
      <c r="I21" s="232">
        <f t="shared" si="8"/>
        <v>0</v>
      </c>
      <c r="J21" s="233">
        <f t="shared" si="12"/>
        <v>0</v>
      </c>
      <c r="K21" s="233">
        <f t="shared" si="1"/>
        <v>0</v>
      </c>
      <c r="L21" s="223" t="str">
        <f t="shared" si="2"/>
        <v>0:00</v>
      </c>
      <c r="M21" s="235" t="str">
        <f t="shared" si="3"/>
        <v>0:00</v>
      </c>
      <c r="N21" s="223">
        <f t="shared" si="4"/>
        <v>0</v>
      </c>
      <c r="O21" s="226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1" t="s">
        <v>10</v>
      </c>
      <c r="B22" s="57">
        <v>12</v>
      </c>
      <c r="C22" s="98">
        <v>0</v>
      </c>
      <c r="D22" s="101">
        <v>0</v>
      </c>
      <c r="E22" s="52">
        <f t="shared" si="11"/>
        <v>0</v>
      </c>
      <c r="F22" s="98">
        <v>0</v>
      </c>
      <c r="G22" s="101">
        <v>0</v>
      </c>
      <c r="H22" s="50">
        <f t="shared" si="0"/>
        <v>0</v>
      </c>
      <c r="I22" s="86">
        <f t="shared" si="8"/>
        <v>0</v>
      </c>
      <c r="J22" s="91">
        <f t="shared" si="12"/>
        <v>0</v>
      </c>
      <c r="K22" s="91">
        <f t="shared" si="1"/>
        <v>0</v>
      </c>
      <c r="L22" s="49" t="str">
        <f t="shared" si="2"/>
        <v>0:00</v>
      </c>
      <c r="M22" s="88">
        <f t="shared" si="3"/>
        <v>0</v>
      </c>
      <c r="N22" s="4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1" t="s">
        <v>11</v>
      </c>
      <c r="B23" s="57">
        <v>13</v>
      </c>
      <c r="C23" s="98">
        <v>0</v>
      </c>
      <c r="D23" s="101">
        <v>0</v>
      </c>
      <c r="E23" s="52">
        <f t="shared" si="11"/>
        <v>0</v>
      </c>
      <c r="F23" s="98">
        <v>0</v>
      </c>
      <c r="G23" s="101">
        <v>0</v>
      </c>
      <c r="H23" s="50">
        <f t="shared" si="0"/>
        <v>0</v>
      </c>
      <c r="I23" s="86">
        <f t="shared" si="8"/>
        <v>0</v>
      </c>
      <c r="J23" s="91">
        <f t="shared" si="12"/>
        <v>0</v>
      </c>
      <c r="K23" s="91">
        <f t="shared" si="1"/>
        <v>0</v>
      </c>
      <c r="L23" s="49" t="str">
        <f t="shared" si="2"/>
        <v>0:00</v>
      </c>
      <c r="M23" s="88">
        <f t="shared" si="3"/>
        <v>0</v>
      </c>
      <c r="N23" s="49">
        <f t="shared" si="4"/>
        <v>0</v>
      </c>
      <c r="O23" s="92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227" t="s">
        <v>12</v>
      </c>
      <c r="B24" s="259">
        <v>14</v>
      </c>
      <c r="C24" s="229">
        <v>0</v>
      </c>
      <c r="D24" s="230">
        <v>0</v>
      </c>
      <c r="E24" s="231">
        <f t="shared" si="11"/>
        <v>0</v>
      </c>
      <c r="F24" s="229">
        <v>0</v>
      </c>
      <c r="G24" s="230">
        <v>0</v>
      </c>
      <c r="H24" s="253">
        <f t="shared" si="0"/>
        <v>0</v>
      </c>
      <c r="I24" s="232">
        <f t="shared" si="8"/>
        <v>0</v>
      </c>
      <c r="J24" s="233">
        <f t="shared" si="12"/>
        <v>0</v>
      </c>
      <c r="K24" s="233">
        <f t="shared" si="1"/>
        <v>0</v>
      </c>
      <c r="L24" s="223" t="str">
        <f t="shared" si="2"/>
        <v>0:00</v>
      </c>
      <c r="M24" s="235" t="str">
        <f t="shared" si="3"/>
        <v>0:00</v>
      </c>
      <c r="N24" s="223">
        <f t="shared" si="4"/>
        <v>0</v>
      </c>
      <c r="O24" s="226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2" t="s">
        <v>13</v>
      </c>
      <c r="B25" s="74">
        <v>15</v>
      </c>
      <c r="C25" s="99">
        <v>0</v>
      </c>
      <c r="D25" s="102">
        <v>0</v>
      </c>
      <c r="E25" s="67">
        <f t="shared" si="11"/>
        <v>0</v>
      </c>
      <c r="F25" s="99">
        <v>0</v>
      </c>
      <c r="G25" s="102">
        <v>0</v>
      </c>
      <c r="H25" s="68">
        <f t="shared" si="0"/>
        <v>0</v>
      </c>
      <c r="I25" s="87">
        <f t="shared" si="8"/>
        <v>0</v>
      </c>
      <c r="J25" s="90">
        <f t="shared" si="12"/>
        <v>0</v>
      </c>
      <c r="K25" s="90">
        <f t="shared" si="1"/>
        <v>0</v>
      </c>
      <c r="L25" s="69" t="str">
        <f t="shared" si="2"/>
        <v>0:00</v>
      </c>
      <c r="M25" s="89" t="str">
        <f t="shared" si="3"/>
        <v>0:00</v>
      </c>
      <c r="N25" s="69">
        <f t="shared" si="4"/>
        <v>0</v>
      </c>
      <c r="O25" s="93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227" t="s">
        <v>14</v>
      </c>
      <c r="B26" s="259">
        <v>16</v>
      </c>
      <c r="C26" s="229">
        <v>0</v>
      </c>
      <c r="D26" s="230">
        <v>0</v>
      </c>
      <c r="E26" s="231">
        <f t="shared" si="11"/>
        <v>0</v>
      </c>
      <c r="F26" s="229">
        <v>0</v>
      </c>
      <c r="G26" s="230">
        <v>0</v>
      </c>
      <c r="H26" s="253">
        <f t="shared" si="0"/>
        <v>0</v>
      </c>
      <c r="I26" s="232">
        <f t="shared" si="8"/>
        <v>0</v>
      </c>
      <c r="J26" s="233">
        <f t="shared" si="12"/>
        <v>0</v>
      </c>
      <c r="K26" s="233">
        <f t="shared" si="1"/>
        <v>0</v>
      </c>
      <c r="L26" s="223" t="str">
        <f t="shared" si="2"/>
        <v>0:00</v>
      </c>
      <c r="M26" s="235" t="str">
        <f t="shared" si="3"/>
        <v>0:00</v>
      </c>
      <c r="N26" s="223">
        <f t="shared" si="4"/>
        <v>0</v>
      </c>
      <c r="O26" s="226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2" t="s">
        <v>15</v>
      </c>
      <c r="B27" s="74">
        <v>17</v>
      </c>
      <c r="C27" s="99">
        <v>0</v>
      </c>
      <c r="D27" s="102">
        <v>0</v>
      </c>
      <c r="E27" s="67">
        <f t="shared" si="11"/>
        <v>0</v>
      </c>
      <c r="F27" s="99">
        <v>0</v>
      </c>
      <c r="G27" s="102">
        <v>0</v>
      </c>
      <c r="H27" s="68">
        <f t="shared" si="0"/>
        <v>0</v>
      </c>
      <c r="I27" s="87">
        <f t="shared" si="8"/>
        <v>0</v>
      </c>
      <c r="J27" s="90">
        <f t="shared" si="12"/>
        <v>0</v>
      </c>
      <c r="K27" s="90">
        <f t="shared" si="1"/>
        <v>0</v>
      </c>
      <c r="L27" s="69" t="str">
        <f t="shared" si="2"/>
        <v>0:00</v>
      </c>
      <c r="M27" s="89" t="str">
        <f t="shared" si="3"/>
        <v>0:00</v>
      </c>
      <c r="N27" s="69">
        <f t="shared" si="4"/>
        <v>0</v>
      </c>
      <c r="O27" s="93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27" t="s">
        <v>16</v>
      </c>
      <c r="B28" s="259">
        <v>18</v>
      </c>
      <c r="C28" s="229">
        <v>0</v>
      </c>
      <c r="D28" s="230">
        <v>0</v>
      </c>
      <c r="E28" s="231">
        <f t="shared" si="11"/>
        <v>0</v>
      </c>
      <c r="F28" s="229">
        <v>0</v>
      </c>
      <c r="G28" s="230">
        <v>0</v>
      </c>
      <c r="H28" s="253">
        <f t="shared" si="0"/>
        <v>0</v>
      </c>
      <c r="I28" s="232">
        <f t="shared" si="8"/>
        <v>0</v>
      </c>
      <c r="J28" s="233">
        <f t="shared" si="12"/>
        <v>0</v>
      </c>
      <c r="K28" s="233">
        <f t="shared" si="1"/>
        <v>0</v>
      </c>
      <c r="L28" s="223" t="str">
        <f t="shared" si="2"/>
        <v>0:00</v>
      </c>
      <c r="M28" s="235" t="str">
        <f t="shared" si="3"/>
        <v>0:00</v>
      </c>
      <c r="N28" s="223">
        <f t="shared" si="4"/>
        <v>0</v>
      </c>
      <c r="O28" s="226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1" t="s">
        <v>10</v>
      </c>
      <c r="B29" s="57">
        <v>19</v>
      </c>
      <c r="C29" s="98">
        <v>0</v>
      </c>
      <c r="D29" s="101">
        <v>0</v>
      </c>
      <c r="E29" s="52">
        <f t="shared" si="11"/>
        <v>0</v>
      </c>
      <c r="F29" s="98">
        <v>0</v>
      </c>
      <c r="G29" s="101">
        <v>0</v>
      </c>
      <c r="H29" s="50">
        <f t="shared" si="0"/>
        <v>0</v>
      </c>
      <c r="I29" s="86">
        <f t="shared" si="8"/>
        <v>0</v>
      </c>
      <c r="J29" s="91">
        <f t="shared" si="12"/>
        <v>0</v>
      </c>
      <c r="K29" s="91">
        <f t="shared" si="1"/>
        <v>0</v>
      </c>
      <c r="L29" s="49" t="str">
        <f t="shared" si="2"/>
        <v>0:00</v>
      </c>
      <c r="M29" s="88">
        <f t="shared" si="3"/>
        <v>0</v>
      </c>
      <c r="N29" s="4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1" t="s">
        <v>11</v>
      </c>
      <c r="B30" s="57">
        <v>20</v>
      </c>
      <c r="C30" s="98">
        <v>0</v>
      </c>
      <c r="D30" s="101">
        <v>0</v>
      </c>
      <c r="E30" s="52">
        <f t="shared" si="11"/>
        <v>0</v>
      </c>
      <c r="F30" s="98">
        <v>0</v>
      </c>
      <c r="G30" s="101">
        <v>0</v>
      </c>
      <c r="H30" s="50">
        <f t="shared" si="0"/>
        <v>0</v>
      </c>
      <c r="I30" s="86">
        <f t="shared" si="8"/>
        <v>0</v>
      </c>
      <c r="J30" s="91">
        <f t="shared" si="12"/>
        <v>0</v>
      </c>
      <c r="K30" s="91">
        <f t="shared" si="1"/>
        <v>0</v>
      </c>
      <c r="L30" s="49" t="str">
        <f t="shared" si="2"/>
        <v>0:00</v>
      </c>
      <c r="M30" s="88">
        <f t="shared" si="3"/>
        <v>0</v>
      </c>
      <c r="N30" s="49">
        <f t="shared" si="4"/>
        <v>0</v>
      </c>
      <c r="O30" s="92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227" t="s">
        <v>12</v>
      </c>
      <c r="B31" s="259">
        <v>21</v>
      </c>
      <c r="C31" s="229">
        <v>0</v>
      </c>
      <c r="D31" s="230">
        <v>0</v>
      </c>
      <c r="E31" s="231">
        <f t="shared" si="11"/>
        <v>0</v>
      </c>
      <c r="F31" s="229">
        <v>0</v>
      </c>
      <c r="G31" s="230">
        <v>0</v>
      </c>
      <c r="H31" s="253">
        <f t="shared" si="0"/>
        <v>0</v>
      </c>
      <c r="I31" s="232">
        <f t="shared" si="8"/>
        <v>0</v>
      </c>
      <c r="J31" s="233">
        <f t="shared" si="12"/>
        <v>0</v>
      </c>
      <c r="K31" s="233">
        <f t="shared" si="1"/>
        <v>0</v>
      </c>
      <c r="L31" s="223" t="str">
        <f t="shared" si="2"/>
        <v>0:00</v>
      </c>
      <c r="M31" s="235" t="str">
        <f t="shared" si="3"/>
        <v>0:00</v>
      </c>
      <c r="N31" s="223">
        <f t="shared" si="4"/>
        <v>0</v>
      </c>
      <c r="O31" s="226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2" t="s">
        <v>13</v>
      </c>
      <c r="B32" s="74">
        <v>22</v>
      </c>
      <c r="C32" s="99">
        <v>0</v>
      </c>
      <c r="D32" s="102">
        <v>0</v>
      </c>
      <c r="E32" s="67">
        <f t="shared" si="11"/>
        <v>0</v>
      </c>
      <c r="F32" s="99">
        <v>0</v>
      </c>
      <c r="G32" s="102">
        <v>0</v>
      </c>
      <c r="H32" s="68">
        <f t="shared" si="0"/>
        <v>0</v>
      </c>
      <c r="I32" s="87">
        <f t="shared" si="8"/>
        <v>0</v>
      </c>
      <c r="J32" s="90">
        <f t="shared" si="12"/>
        <v>0</v>
      </c>
      <c r="K32" s="90">
        <f t="shared" si="1"/>
        <v>0</v>
      </c>
      <c r="L32" s="69" t="str">
        <f t="shared" si="2"/>
        <v>0:00</v>
      </c>
      <c r="M32" s="89" t="str">
        <f t="shared" si="3"/>
        <v>0:00</v>
      </c>
      <c r="N32" s="69">
        <f t="shared" si="4"/>
        <v>0</v>
      </c>
      <c r="O32" s="93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227" t="s">
        <v>14</v>
      </c>
      <c r="B33" s="259">
        <v>23</v>
      </c>
      <c r="C33" s="229">
        <v>0</v>
      </c>
      <c r="D33" s="230">
        <v>0</v>
      </c>
      <c r="E33" s="231">
        <f t="shared" si="11"/>
        <v>0</v>
      </c>
      <c r="F33" s="229">
        <v>0</v>
      </c>
      <c r="G33" s="230">
        <v>0</v>
      </c>
      <c r="H33" s="253">
        <f t="shared" si="0"/>
        <v>0</v>
      </c>
      <c r="I33" s="232">
        <f t="shared" si="8"/>
        <v>0</v>
      </c>
      <c r="J33" s="233">
        <f t="shared" si="12"/>
        <v>0</v>
      </c>
      <c r="K33" s="233">
        <f t="shared" si="1"/>
        <v>0</v>
      </c>
      <c r="L33" s="223" t="str">
        <f t="shared" si="2"/>
        <v>0:00</v>
      </c>
      <c r="M33" s="235" t="str">
        <f t="shared" si="3"/>
        <v>0:00</v>
      </c>
      <c r="N33" s="223">
        <f t="shared" si="4"/>
        <v>0</v>
      </c>
      <c r="O33" s="226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2" t="s">
        <v>15</v>
      </c>
      <c r="B34" s="74">
        <v>24</v>
      </c>
      <c r="C34" s="99">
        <v>0</v>
      </c>
      <c r="D34" s="102">
        <v>0</v>
      </c>
      <c r="E34" s="67">
        <f t="shared" si="11"/>
        <v>0</v>
      </c>
      <c r="F34" s="99">
        <v>0</v>
      </c>
      <c r="G34" s="102">
        <v>0</v>
      </c>
      <c r="H34" s="68">
        <f t="shared" si="0"/>
        <v>0</v>
      </c>
      <c r="I34" s="87">
        <f t="shared" si="8"/>
        <v>0</v>
      </c>
      <c r="J34" s="90">
        <f t="shared" si="12"/>
        <v>0</v>
      </c>
      <c r="K34" s="90">
        <f t="shared" si="1"/>
        <v>0</v>
      </c>
      <c r="L34" s="69" t="str">
        <f t="shared" si="2"/>
        <v>0:00</v>
      </c>
      <c r="M34" s="89" t="str">
        <f t="shared" si="3"/>
        <v>0:00</v>
      </c>
      <c r="N34" s="69">
        <f t="shared" si="4"/>
        <v>0</v>
      </c>
      <c r="O34" s="93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27" t="s">
        <v>16</v>
      </c>
      <c r="B35" s="259">
        <v>25</v>
      </c>
      <c r="C35" s="229">
        <v>0</v>
      </c>
      <c r="D35" s="230">
        <v>0</v>
      </c>
      <c r="E35" s="231">
        <f t="shared" si="11"/>
        <v>0</v>
      </c>
      <c r="F35" s="229">
        <v>0</v>
      </c>
      <c r="G35" s="230">
        <v>0</v>
      </c>
      <c r="H35" s="253">
        <f t="shared" si="0"/>
        <v>0</v>
      </c>
      <c r="I35" s="232">
        <f t="shared" si="8"/>
        <v>0</v>
      </c>
      <c r="J35" s="233">
        <f t="shared" si="12"/>
        <v>0</v>
      </c>
      <c r="K35" s="233">
        <f t="shared" si="1"/>
        <v>0</v>
      </c>
      <c r="L35" s="223" t="str">
        <f t="shared" si="2"/>
        <v>0:00</v>
      </c>
      <c r="M35" s="235" t="str">
        <f t="shared" si="3"/>
        <v>0:00</v>
      </c>
      <c r="N35" s="223">
        <f t="shared" si="4"/>
        <v>0</v>
      </c>
      <c r="O35" s="226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1" t="s">
        <v>10</v>
      </c>
      <c r="B36" s="57">
        <v>26</v>
      </c>
      <c r="C36" s="98">
        <v>0</v>
      </c>
      <c r="D36" s="101">
        <v>0</v>
      </c>
      <c r="E36" s="52">
        <f t="shared" si="11"/>
        <v>0</v>
      </c>
      <c r="F36" s="98">
        <v>0</v>
      </c>
      <c r="G36" s="101">
        <v>0</v>
      </c>
      <c r="H36" s="50">
        <f t="shared" si="0"/>
        <v>0</v>
      </c>
      <c r="I36" s="86">
        <f t="shared" si="8"/>
        <v>0</v>
      </c>
      <c r="J36" s="91">
        <f t="shared" si="12"/>
        <v>0</v>
      </c>
      <c r="K36" s="91">
        <f t="shared" si="1"/>
        <v>0</v>
      </c>
      <c r="L36" s="49" t="str">
        <f t="shared" si="2"/>
        <v>0:00</v>
      </c>
      <c r="M36" s="88">
        <f t="shared" si="3"/>
        <v>0</v>
      </c>
      <c r="N36" s="4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1" t="s">
        <v>11</v>
      </c>
      <c r="B37" s="57">
        <v>27</v>
      </c>
      <c r="C37" s="98">
        <v>0</v>
      </c>
      <c r="D37" s="101">
        <v>0</v>
      </c>
      <c r="E37" s="52">
        <f t="shared" si="11"/>
        <v>0</v>
      </c>
      <c r="F37" s="98">
        <v>0</v>
      </c>
      <c r="G37" s="101">
        <v>0</v>
      </c>
      <c r="H37" s="50">
        <f t="shared" si="0"/>
        <v>0</v>
      </c>
      <c r="I37" s="86">
        <f t="shared" si="8"/>
        <v>0</v>
      </c>
      <c r="J37" s="91">
        <f t="shared" si="12"/>
        <v>0</v>
      </c>
      <c r="K37" s="91">
        <f t="shared" si="1"/>
        <v>0</v>
      </c>
      <c r="L37" s="49" t="str">
        <f t="shared" si="2"/>
        <v>0:00</v>
      </c>
      <c r="M37" s="88">
        <f t="shared" si="3"/>
        <v>0</v>
      </c>
      <c r="N37" s="49">
        <f t="shared" si="4"/>
        <v>0</v>
      </c>
      <c r="O37" s="92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27" t="s">
        <v>12</v>
      </c>
      <c r="B38" s="259">
        <v>28</v>
      </c>
      <c r="C38" s="229">
        <v>0</v>
      </c>
      <c r="D38" s="230">
        <v>0</v>
      </c>
      <c r="E38" s="231">
        <f t="shared" si="11"/>
        <v>0</v>
      </c>
      <c r="F38" s="229">
        <v>0</v>
      </c>
      <c r="G38" s="230">
        <v>0</v>
      </c>
      <c r="H38" s="253">
        <f t="shared" si="0"/>
        <v>0</v>
      </c>
      <c r="I38" s="232">
        <f t="shared" si="8"/>
        <v>0</v>
      </c>
      <c r="J38" s="233">
        <f t="shared" si="12"/>
        <v>0</v>
      </c>
      <c r="K38" s="233">
        <f t="shared" si="1"/>
        <v>0</v>
      </c>
      <c r="L38" s="223" t="str">
        <f t="shared" si="2"/>
        <v>0:00</v>
      </c>
      <c r="M38" s="235" t="str">
        <f t="shared" si="3"/>
        <v>0:00</v>
      </c>
      <c r="N38" s="223">
        <f t="shared" si="4"/>
        <v>0</v>
      </c>
      <c r="O38" s="226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2" t="s">
        <v>13</v>
      </c>
      <c r="B39" s="74">
        <v>29</v>
      </c>
      <c r="C39" s="99">
        <v>0</v>
      </c>
      <c r="D39" s="102">
        <v>0</v>
      </c>
      <c r="E39" s="67">
        <f t="shared" si="11"/>
        <v>0</v>
      </c>
      <c r="F39" s="99">
        <v>0</v>
      </c>
      <c r="G39" s="102">
        <v>0</v>
      </c>
      <c r="H39" s="68">
        <f t="shared" si="0"/>
        <v>0</v>
      </c>
      <c r="I39" s="87">
        <f t="shared" si="8"/>
        <v>0</v>
      </c>
      <c r="J39" s="90">
        <f t="shared" si="12"/>
        <v>0</v>
      </c>
      <c r="K39" s="90">
        <f t="shared" si="1"/>
        <v>0</v>
      </c>
      <c r="L39" s="69" t="str">
        <f t="shared" si="2"/>
        <v>0:00</v>
      </c>
      <c r="M39" s="89" t="str">
        <f t="shared" si="3"/>
        <v>0:00</v>
      </c>
      <c r="N39" s="69">
        <f t="shared" si="4"/>
        <v>0</v>
      </c>
      <c r="O39" s="93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227" t="s">
        <v>14</v>
      </c>
      <c r="B40" s="259">
        <v>30</v>
      </c>
      <c r="C40" s="229">
        <v>0</v>
      </c>
      <c r="D40" s="230">
        <v>0</v>
      </c>
      <c r="E40" s="231">
        <f t="shared" si="11"/>
        <v>0</v>
      </c>
      <c r="F40" s="229">
        <v>0</v>
      </c>
      <c r="G40" s="230">
        <v>0</v>
      </c>
      <c r="H40" s="253">
        <f t="shared" si="0"/>
        <v>0</v>
      </c>
      <c r="I40" s="232">
        <f t="shared" si="8"/>
        <v>0</v>
      </c>
      <c r="J40" s="233">
        <f t="shared" si="12"/>
        <v>0</v>
      </c>
      <c r="K40" s="233">
        <f t="shared" si="1"/>
        <v>0</v>
      </c>
      <c r="L40" s="223" t="str">
        <f t="shared" si="2"/>
        <v>0:00</v>
      </c>
      <c r="M40" s="235" t="str">
        <f t="shared" si="3"/>
        <v>0:00</v>
      </c>
      <c r="N40" s="223">
        <f t="shared" si="4"/>
        <v>0</v>
      </c>
      <c r="O40" s="226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82" t="s">
        <v>15</v>
      </c>
      <c r="B41" s="74">
        <v>31</v>
      </c>
      <c r="C41" s="263">
        <v>0</v>
      </c>
      <c r="D41" s="129">
        <v>0</v>
      </c>
      <c r="E41" s="71">
        <f t="shared" si="11"/>
        <v>0</v>
      </c>
      <c r="F41" s="128">
        <v>0</v>
      </c>
      <c r="G41" s="129">
        <v>0</v>
      </c>
      <c r="H41" s="72">
        <f t="shared" si="0"/>
        <v>0</v>
      </c>
      <c r="I41" s="130">
        <f t="shared" si="8"/>
        <v>0</v>
      </c>
      <c r="J41" s="131">
        <f t="shared" si="12"/>
        <v>0</v>
      </c>
      <c r="K41" s="131">
        <f t="shared" si="1"/>
        <v>0</v>
      </c>
      <c r="L41" s="73" t="str">
        <f t="shared" si="2"/>
        <v>0:00</v>
      </c>
      <c r="M41" s="132" t="str">
        <f t="shared" si="3"/>
        <v>0:00</v>
      </c>
      <c r="N41" s="73">
        <f t="shared" si="4"/>
        <v>0</v>
      </c>
      <c r="O41" s="134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"/>
      <c r="Q1" s="6"/>
      <c r="R1" s="6"/>
      <c r="S1" s="6"/>
      <c r="T1" s="6"/>
    </row>
    <row r="2" spans="2:20" ht="9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90" t="s">
        <v>22</v>
      </c>
      <c r="D4" s="190"/>
      <c r="E4" s="6"/>
      <c r="F4" s="157"/>
      <c r="G4" s="157"/>
      <c r="H4" s="157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90" t="s">
        <v>18</v>
      </c>
      <c r="D5" s="190"/>
      <c r="E5" s="6"/>
      <c r="F5" s="157"/>
      <c r="G5" s="157"/>
      <c r="H5" s="157"/>
      <c r="I5" s="171" t="s">
        <v>34</v>
      </c>
      <c r="J5" s="171"/>
      <c r="K5" s="157"/>
      <c r="L5" s="157"/>
      <c r="M5" s="157"/>
      <c r="N5" s="27"/>
      <c r="O5" s="27"/>
      <c r="P5" s="28"/>
      <c r="Q5" s="6"/>
      <c r="R5" s="6"/>
      <c r="S5" s="6"/>
      <c r="T5" s="6"/>
    </row>
    <row r="6" spans="3:20" ht="13.5" customHeight="1">
      <c r="C6" s="190" t="s">
        <v>19</v>
      </c>
      <c r="D6" s="190"/>
      <c r="E6" s="6"/>
      <c r="F6" s="164" t="s">
        <v>48</v>
      </c>
      <c r="G6" s="164"/>
      <c r="H6" s="164"/>
      <c r="I6" s="164"/>
      <c r="J6" s="164"/>
      <c r="K6" s="164"/>
      <c r="L6" s="164"/>
      <c r="M6" s="164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139" t="s">
        <v>33</v>
      </c>
      <c r="B8" s="209" t="s">
        <v>0</v>
      </c>
      <c r="C8" s="165" t="s">
        <v>1</v>
      </c>
      <c r="D8" s="166"/>
      <c r="E8" s="194"/>
      <c r="F8" s="165" t="s">
        <v>2</v>
      </c>
      <c r="G8" s="166"/>
      <c r="H8" s="194"/>
      <c r="I8" s="201" t="s">
        <v>21</v>
      </c>
      <c r="J8" s="206" t="s">
        <v>3</v>
      </c>
      <c r="K8" s="161" t="s">
        <v>27</v>
      </c>
      <c r="L8" s="168" t="s">
        <v>20</v>
      </c>
      <c r="M8" s="191" t="s">
        <v>28</v>
      </c>
      <c r="N8" s="145" t="s">
        <v>26</v>
      </c>
      <c r="O8" s="148" t="s">
        <v>4</v>
      </c>
      <c r="P8" s="14"/>
      <c r="Q8" s="13"/>
      <c r="R8" s="13"/>
      <c r="S8" s="29"/>
      <c r="T8" s="6"/>
    </row>
    <row r="9" spans="1:20" ht="12.75" customHeight="1">
      <c r="A9" s="140"/>
      <c r="B9" s="210"/>
      <c r="C9" s="151" t="s">
        <v>5</v>
      </c>
      <c r="D9" s="185" t="s">
        <v>6</v>
      </c>
      <c r="E9" s="153" t="s">
        <v>29</v>
      </c>
      <c r="F9" s="155" t="s">
        <v>5</v>
      </c>
      <c r="G9" s="185" t="s">
        <v>6</v>
      </c>
      <c r="H9" s="204" t="s">
        <v>29</v>
      </c>
      <c r="I9" s="202"/>
      <c r="J9" s="207"/>
      <c r="K9" s="162"/>
      <c r="L9" s="169"/>
      <c r="M9" s="192" t="s">
        <v>7</v>
      </c>
      <c r="N9" s="146"/>
      <c r="O9" s="149" t="s">
        <v>8</v>
      </c>
      <c r="P9" s="14"/>
      <c r="Q9" s="13"/>
      <c r="R9" s="13"/>
      <c r="S9" s="13"/>
      <c r="T9" s="6"/>
    </row>
    <row r="10" spans="1:20" ht="13.5" customHeight="1" thickBot="1">
      <c r="A10" s="141"/>
      <c r="B10" s="211"/>
      <c r="C10" s="152"/>
      <c r="D10" s="186"/>
      <c r="E10" s="154"/>
      <c r="F10" s="156"/>
      <c r="G10" s="186"/>
      <c r="H10" s="205"/>
      <c r="I10" s="203"/>
      <c r="J10" s="208"/>
      <c r="K10" s="163"/>
      <c r="L10" s="170"/>
      <c r="M10" s="193" t="s">
        <v>9</v>
      </c>
      <c r="N10" s="147"/>
      <c r="O10" s="150"/>
      <c r="P10" s="14"/>
      <c r="Q10" s="14"/>
      <c r="R10" s="14"/>
      <c r="S10" s="14"/>
      <c r="T10" s="6"/>
    </row>
    <row r="11" spans="1:20" ht="11.25">
      <c r="A11" s="215" t="s">
        <v>16</v>
      </c>
      <c r="B11" s="258">
        <v>1</v>
      </c>
      <c r="C11" s="217">
        <v>0</v>
      </c>
      <c r="D11" s="218">
        <v>0</v>
      </c>
      <c r="E11" s="219">
        <f>IF(D11&gt;C11,SUM(D11-C11),$H$7)</f>
        <v>0</v>
      </c>
      <c r="F11" s="217">
        <v>0</v>
      </c>
      <c r="G11" s="218">
        <v>0</v>
      </c>
      <c r="H11" s="256">
        <f aca="true" t="shared" si="0" ref="H11:H41">IF(G11&gt;F11,SUM(G11-F11),$H$7)</f>
        <v>0</v>
      </c>
      <c r="I11" s="221">
        <f>IF(AND(D11&gt;$H$7,F11&gt;$H$7),F11-D11,$H$7)</f>
        <v>0</v>
      </c>
      <c r="J11" s="222">
        <f>IF(AND(C11&gt;$H$7,D11=$H$7,F11=$H$7,G11&gt;$H$7),H11-C11,E11+H11)</f>
        <v>0</v>
      </c>
      <c r="K11" s="222">
        <f aca="true" t="shared" si="1" ref="K11:K41">IF(OR(A11="SÁBADO",A11="DOMINGO",A11="FERIADO"),$H$7,IF(J11&gt;=$O$7,$L$7,IF(AND(J11&lt;=$O$7,J11&gt;$M$7),J11-$M$7,$H$7)))</f>
        <v>0</v>
      </c>
      <c r="L11" s="220" t="str">
        <f aca="true" t="shared" si="2" ref="L11:L41">IF(P11&lt;=0,"0:00",J11-$O$7)</f>
        <v>0:00</v>
      </c>
      <c r="M11" s="249" t="str">
        <f aca="true" t="shared" si="3" ref="M11:M41">IF(A11="SÁBADO",J11,IF(A11="DOMINGO",J11,IF(A11="FERIADO",J11,L11)))</f>
        <v>0:00</v>
      </c>
      <c r="N11" s="220">
        <f aca="true" t="shared" si="4" ref="N11:N41">IF(R11&lt;$H$7,$H$7,IF(AND(J11&gt;=$O$7,I11&lt;=$I$7),R11,M11))</f>
        <v>0</v>
      </c>
      <c r="O11" s="250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10</v>
      </c>
      <c r="B12" s="57">
        <v>2</v>
      </c>
      <c r="C12" s="98">
        <v>0</v>
      </c>
      <c r="D12" s="101">
        <v>0</v>
      </c>
      <c r="E12" s="52">
        <f>IF(D12&gt;C12,SUM(D12-C12),$H$7)</f>
        <v>0</v>
      </c>
      <c r="F12" s="98">
        <v>0</v>
      </c>
      <c r="G12" s="101">
        <v>0</v>
      </c>
      <c r="H12" s="50">
        <f t="shared" si="0"/>
        <v>0</v>
      </c>
      <c r="I12" s="86">
        <f aca="true" t="shared" si="8" ref="I12:I41">IF(AND(D12&gt;$H$7,F12&gt;$H$7),F12-D12,$H$7)</f>
        <v>0</v>
      </c>
      <c r="J12" s="91">
        <f>IF(AND(C12&gt;$H$7,D12=$H$7,F12=$H$7,G12&gt;$H$7),H12-C12,E12+H12)</f>
        <v>0</v>
      </c>
      <c r="K12" s="91">
        <f t="shared" si="1"/>
        <v>0</v>
      </c>
      <c r="L12" s="49" t="str">
        <f t="shared" si="2"/>
        <v>0:00</v>
      </c>
      <c r="M12" s="88">
        <f t="shared" si="3"/>
        <v>0</v>
      </c>
      <c r="N12" s="4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1" t="s">
        <v>11</v>
      </c>
      <c r="B13" s="57">
        <v>3</v>
      </c>
      <c r="C13" s="98">
        <v>0</v>
      </c>
      <c r="D13" s="101">
        <v>0</v>
      </c>
      <c r="E13" s="52">
        <f>IF(D13&gt;C13,SUM(D13-C13),$H$7)</f>
        <v>0</v>
      </c>
      <c r="F13" s="98">
        <v>0</v>
      </c>
      <c r="G13" s="101">
        <v>0</v>
      </c>
      <c r="H13" s="50">
        <f>IF(G13&gt;F13,SUM(G13-F13),$H$7)</f>
        <v>0</v>
      </c>
      <c r="I13" s="86">
        <f t="shared" si="8"/>
        <v>0</v>
      </c>
      <c r="J13" s="91">
        <f>IF(AND(C13&gt;$H$7,D13=$H$7,F13=$H$7,G13&gt;$H$7),H13-C13,E13+H13)</f>
        <v>0</v>
      </c>
      <c r="K13" s="91">
        <f t="shared" si="1"/>
        <v>0</v>
      </c>
      <c r="L13" s="49" t="str">
        <f t="shared" si="2"/>
        <v>0:00</v>
      </c>
      <c r="M13" s="88">
        <f t="shared" si="3"/>
        <v>0</v>
      </c>
      <c r="N13" s="4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27" t="s">
        <v>12</v>
      </c>
      <c r="B14" s="260">
        <v>4</v>
      </c>
      <c r="C14" s="229">
        <v>0</v>
      </c>
      <c r="D14" s="230">
        <v>0</v>
      </c>
      <c r="E14" s="231">
        <f aca="true" t="shared" si="11" ref="E14:E41">IF(D14&gt;C14,SUM(D14-C14),$H$7)</f>
        <v>0</v>
      </c>
      <c r="F14" s="229">
        <v>0</v>
      </c>
      <c r="G14" s="230">
        <v>0</v>
      </c>
      <c r="H14" s="253">
        <f t="shared" si="0"/>
        <v>0</v>
      </c>
      <c r="I14" s="232">
        <f t="shared" si="8"/>
        <v>0</v>
      </c>
      <c r="J14" s="233">
        <f aca="true" t="shared" si="12" ref="J14:J41">IF(AND(C14&gt;$H$7,D14=$H$7,F14=$H$7,G14&gt;$H$7),H14-C14,E14+H14)</f>
        <v>0</v>
      </c>
      <c r="K14" s="233">
        <f t="shared" si="1"/>
        <v>0</v>
      </c>
      <c r="L14" s="223" t="str">
        <f t="shared" si="2"/>
        <v>0:00</v>
      </c>
      <c r="M14" s="235" t="str">
        <f t="shared" si="3"/>
        <v>0:00</v>
      </c>
      <c r="N14" s="223">
        <f t="shared" si="4"/>
        <v>0</v>
      </c>
      <c r="O14" s="226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2" t="s">
        <v>13</v>
      </c>
      <c r="B15" s="74">
        <v>5</v>
      </c>
      <c r="C15" s="99">
        <v>0</v>
      </c>
      <c r="D15" s="102">
        <v>0</v>
      </c>
      <c r="E15" s="67">
        <f t="shared" si="11"/>
        <v>0</v>
      </c>
      <c r="F15" s="99">
        <v>0</v>
      </c>
      <c r="G15" s="102">
        <v>0</v>
      </c>
      <c r="H15" s="68">
        <f t="shared" si="0"/>
        <v>0</v>
      </c>
      <c r="I15" s="87">
        <f t="shared" si="8"/>
        <v>0</v>
      </c>
      <c r="J15" s="90">
        <f t="shared" si="12"/>
        <v>0</v>
      </c>
      <c r="K15" s="90">
        <f t="shared" si="1"/>
        <v>0</v>
      </c>
      <c r="L15" s="69" t="str">
        <f t="shared" si="2"/>
        <v>0:00</v>
      </c>
      <c r="M15" s="89" t="str">
        <f t="shared" si="3"/>
        <v>0:00</v>
      </c>
      <c r="N15" s="69">
        <f t="shared" si="4"/>
        <v>0</v>
      </c>
      <c r="O15" s="93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27" t="s">
        <v>14</v>
      </c>
      <c r="B16" s="259">
        <v>6</v>
      </c>
      <c r="C16" s="229">
        <v>0</v>
      </c>
      <c r="D16" s="230">
        <v>0</v>
      </c>
      <c r="E16" s="231">
        <f t="shared" si="11"/>
        <v>0</v>
      </c>
      <c r="F16" s="229">
        <v>0</v>
      </c>
      <c r="G16" s="230">
        <v>0</v>
      </c>
      <c r="H16" s="253">
        <f t="shared" si="0"/>
        <v>0</v>
      </c>
      <c r="I16" s="232">
        <f t="shared" si="8"/>
        <v>0</v>
      </c>
      <c r="J16" s="233">
        <f t="shared" si="12"/>
        <v>0</v>
      </c>
      <c r="K16" s="233">
        <f t="shared" si="1"/>
        <v>0</v>
      </c>
      <c r="L16" s="223" t="str">
        <f t="shared" si="2"/>
        <v>0:00</v>
      </c>
      <c r="M16" s="235" t="str">
        <f t="shared" si="3"/>
        <v>0:00</v>
      </c>
      <c r="N16" s="223">
        <f t="shared" si="4"/>
        <v>0</v>
      </c>
      <c r="O16" s="226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1" t="s">
        <v>36</v>
      </c>
      <c r="B17" s="57">
        <v>7</v>
      </c>
      <c r="C17" s="98">
        <v>0</v>
      </c>
      <c r="D17" s="101">
        <v>0</v>
      </c>
      <c r="E17" s="52">
        <f t="shared" si="11"/>
        <v>0</v>
      </c>
      <c r="F17" s="98">
        <v>0</v>
      </c>
      <c r="G17" s="101">
        <v>0</v>
      </c>
      <c r="H17" s="50">
        <f t="shared" si="0"/>
        <v>0</v>
      </c>
      <c r="I17" s="86">
        <f t="shared" si="8"/>
        <v>0</v>
      </c>
      <c r="J17" s="91">
        <f t="shared" si="12"/>
        <v>0</v>
      </c>
      <c r="K17" s="91">
        <f t="shared" si="1"/>
        <v>0</v>
      </c>
      <c r="L17" s="49" t="str">
        <f t="shared" si="2"/>
        <v>0:00</v>
      </c>
      <c r="M17" s="88">
        <f t="shared" si="3"/>
        <v>0</v>
      </c>
      <c r="N17" s="4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27" t="s">
        <v>16</v>
      </c>
      <c r="B18" s="259">
        <v>8</v>
      </c>
      <c r="C18" s="229">
        <v>0</v>
      </c>
      <c r="D18" s="230">
        <v>0</v>
      </c>
      <c r="E18" s="231">
        <f t="shared" si="11"/>
        <v>0</v>
      </c>
      <c r="F18" s="229">
        <v>0</v>
      </c>
      <c r="G18" s="230">
        <v>0</v>
      </c>
      <c r="H18" s="253">
        <f t="shared" si="0"/>
        <v>0</v>
      </c>
      <c r="I18" s="232">
        <f t="shared" si="8"/>
        <v>0</v>
      </c>
      <c r="J18" s="233">
        <f t="shared" si="12"/>
        <v>0</v>
      </c>
      <c r="K18" s="233">
        <f t="shared" si="1"/>
        <v>0</v>
      </c>
      <c r="L18" s="223" t="str">
        <f t="shared" si="2"/>
        <v>0:00</v>
      </c>
      <c r="M18" s="235" t="str">
        <f t="shared" si="3"/>
        <v>0:00</v>
      </c>
      <c r="N18" s="223">
        <f t="shared" si="4"/>
        <v>0</v>
      </c>
      <c r="O18" s="226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10</v>
      </c>
      <c r="B19" s="57">
        <v>9</v>
      </c>
      <c r="C19" s="98">
        <v>0</v>
      </c>
      <c r="D19" s="101">
        <v>0</v>
      </c>
      <c r="E19" s="52">
        <f t="shared" si="11"/>
        <v>0</v>
      </c>
      <c r="F19" s="98">
        <v>0</v>
      </c>
      <c r="G19" s="120">
        <v>0</v>
      </c>
      <c r="H19" s="50">
        <f t="shared" si="0"/>
        <v>0</v>
      </c>
      <c r="I19" s="86">
        <f t="shared" si="8"/>
        <v>0</v>
      </c>
      <c r="J19" s="91">
        <f t="shared" si="12"/>
        <v>0</v>
      </c>
      <c r="K19" s="91">
        <f t="shared" si="1"/>
        <v>0</v>
      </c>
      <c r="L19" s="49" t="str">
        <f t="shared" si="2"/>
        <v>0:00</v>
      </c>
      <c r="M19" s="88">
        <f t="shared" si="3"/>
        <v>0</v>
      </c>
      <c r="N19" s="4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1" t="s">
        <v>11</v>
      </c>
      <c r="B20" s="57">
        <v>10</v>
      </c>
      <c r="C20" s="98">
        <v>0</v>
      </c>
      <c r="D20" s="101">
        <v>0</v>
      </c>
      <c r="E20" s="52">
        <f t="shared" si="11"/>
        <v>0</v>
      </c>
      <c r="F20" s="98">
        <v>0</v>
      </c>
      <c r="G20" s="120">
        <v>0</v>
      </c>
      <c r="H20" s="50">
        <f t="shared" si="0"/>
        <v>0</v>
      </c>
      <c r="I20" s="86">
        <f t="shared" si="8"/>
        <v>0</v>
      </c>
      <c r="J20" s="91">
        <f t="shared" si="12"/>
        <v>0</v>
      </c>
      <c r="K20" s="91">
        <f t="shared" si="1"/>
        <v>0</v>
      </c>
      <c r="L20" s="49" t="str">
        <f t="shared" si="2"/>
        <v>0:00</v>
      </c>
      <c r="M20" s="88">
        <f t="shared" si="3"/>
        <v>0</v>
      </c>
      <c r="N20" s="4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27" t="s">
        <v>12</v>
      </c>
      <c r="B21" s="259">
        <v>11</v>
      </c>
      <c r="C21" s="229">
        <v>0</v>
      </c>
      <c r="D21" s="230">
        <v>0</v>
      </c>
      <c r="E21" s="231">
        <f t="shared" si="11"/>
        <v>0</v>
      </c>
      <c r="F21" s="229">
        <v>0</v>
      </c>
      <c r="G21" s="252">
        <v>0</v>
      </c>
      <c r="H21" s="253">
        <f t="shared" si="0"/>
        <v>0</v>
      </c>
      <c r="I21" s="232">
        <f t="shared" si="8"/>
        <v>0</v>
      </c>
      <c r="J21" s="233">
        <f t="shared" si="12"/>
        <v>0</v>
      </c>
      <c r="K21" s="233">
        <f t="shared" si="1"/>
        <v>0</v>
      </c>
      <c r="L21" s="223" t="str">
        <f t="shared" si="2"/>
        <v>0:00</v>
      </c>
      <c r="M21" s="235" t="str">
        <f t="shared" si="3"/>
        <v>0:00</v>
      </c>
      <c r="N21" s="223">
        <f t="shared" si="4"/>
        <v>0</v>
      </c>
      <c r="O21" s="226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2" t="s">
        <v>13</v>
      </c>
      <c r="B22" s="74">
        <v>12</v>
      </c>
      <c r="C22" s="99">
        <v>0</v>
      </c>
      <c r="D22" s="102">
        <v>0</v>
      </c>
      <c r="E22" s="67">
        <f t="shared" si="11"/>
        <v>0</v>
      </c>
      <c r="F22" s="99">
        <v>0</v>
      </c>
      <c r="G22" s="119">
        <v>0</v>
      </c>
      <c r="H22" s="68">
        <f t="shared" si="0"/>
        <v>0</v>
      </c>
      <c r="I22" s="87">
        <f t="shared" si="8"/>
        <v>0</v>
      </c>
      <c r="J22" s="90">
        <f t="shared" si="12"/>
        <v>0</v>
      </c>
      <c r="K22" s="90">
        <f t="shared" si="1"/>
        <v>0</v>
      </c>
      <c r="L22" s="69" t="str">
        <f t="shared" si="2"/>
        <v>0:00</v>
      </c>
      <c r="M22" s="89" t="str">
        <f t="shared" si="3"/>
        <v>0:00</v>
      </c>
      <c r="N22" s="69">
        <f t="shared" si="4"/>
        <v>0</v>
      </c>
      <c r="O22" s="93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27" t="s">
        <v>14</v>
      </c>
      <c r="B23" s="259">
        <v>13</v>
      </c>
      <c r="C23" s="229">
        <v>0</v>
      </c>
      <c r="D23" s="230">
        <v>0</v>
      </c>
      <c r="E23" s="231">
        <f t="shared" si="11"/>
        <v>0</v>
      </c>
      <c r="F23" s="229">
        <v>0</v>
      </c>
      <c r="G23" s="252">
        <v>0</v>
      </c>
      <c r="H23" s="253">
        <f t="shared" si="0"/>
        <v>0</v>
      </c>
      <c r="I23" s="232">
        <f t="shared" si="8"/>
        <v>0</v>
      </c>
      <c r="J23" s="233">
        <f t="shared" si="12"/>
        <v>0</v>
      </c>
      <c r="K23" s="233">
        <f t="shared" si="1"/>
        <v>0</v>
      </c>
      <c r="L23" s="223" t="str">
        <f t="shared" si="2"/>
        <v>0:00</v>
      </c>
      <c r="M23" s="235" t="str">
        <f t="shared" si="3"/>
        <v>0:00</v>
      </c>
      <c r="N23" s="223">
        <f t="shared" si="4"/>
        <v>0</v>
      </c>
      <c r="O23" s="226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2" t="s">
        <v>15</v>
      </c>
      <c r="B24" s="74">
        <v>14</v>
      </c>
      <c r="C24" s="99">
        <v>0</v>
      </c>
      <c r="D24" s="102">
        <v>0</v>
      </c>
      <c r="E24" s="67">
        <f t="shared" si="11"/>
        <v>0</v>
      </c>
      <c r="F24" s="99">
        <v>0</v>
      </c>
      <c r="G24" s="119">
        <v>0</v>
      </c>
      <c r="H24" s="68">
        <f t="shared" si="0"/>
        <v>0</v>
      </c>
      <c r="I24" s="87">
        <f t="shared" si="8"/>
        <v>0</v>
      </c>
      <c r="J24" s="90">
        <f t="shared" si="12"/>
        <v>0</v>
      </c>
      <c r="K24" s="90">
        <f t="shared" si="1"/>
        <v>0</v>
      </c>
      <c r="L24" s="69" t="str">
        <f t="shared" si="2"/>
        <v>0:00</v>
      </c>
      <c r="M24" s="89" t="str">
        <f t="shared" si="3"/>
        <v>0:00</v>
      </c>
      <c r="N24" s="69">
        <f t="shared" si="4"/>
        <v>0</v>
      </c>
      <c r="O24" s="93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27" t="s">
        <v>16</v>
      </c>
      <c r="B25" s="259">
        <v>15</v>
      </c>
      <c r="C25" s="229">
        <v>0</v>
      </c>
      <c r="D25" s="230">
        <v>0</v>
      </c>
      <c r="E25" s="231">
        <f t="shared" si="11"/>
        <v>0</v>
      </c>
      <c r="F25" s="229">
        <v>0</v>
      </c>
      <c r="G25" s="252">
        <v>0</v>
      </c>
      <c r="H25" s="253">
        <f t="shared" si="0"/>
        <v>0</v>
      </c>
      <c r="I25" s="232">
        <f t="shared" si="8"/>
        <v>0</v>
      </c>
      <c r="J25" s="233">
        <f t="shared" si="12"/>
        <v>0</v>
      </c>
      <c r="K25" s="233">
        <f t="shared" si="1"/>
        <v>0</v>
      </c>
      <c r="L25" s="223" t="str">
        <f t="shared" si="2"/>
        <v>0:00</v>
      </c>
      <c r="M25" s="235" t="str">
        <f t="shared" si="3"/>
        <v>0:00</v>
      </c>
      <c r="N25" s="223">
        <f t="shared" si="4"/>
        <v>0</v>
      </c>
      <c r="O25" s="226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10</v>
      </c>
      <c r="B26" s="57">
        <v>16</v>
      </c>
      <c r="C26" s="98">
        <v>0</v>
      </c>
      <c r="D26" s="101">
        <v>0</v>
      </c>
      <c r="E26" s="52">
        <f t="shared" si="11"/>
        <v>0</v>
      </c>
      <c r="F26" s="98">
        <v>0</v>
      </c>
      <c r="G26" s="120">
        <v>0</v>
      </c>
      <c r="H26" s="50">
        <f t="shared" si="0"/>
        <v>0</v>
      </c>
      <c r="I26" s="86">
        <f t="shared" si="8"/>
        <v>0</v>
      </c>
      <c r="J26" s="91">
        <f t="shared" si="12"/>
        <v>0</v>
      </c>
      <c r="K26" s="91">
        <f t="shared" si="1"/>
        <v>0</v>
      </c>
      <c r="L26" s="49" t="str">
        <f t="shared" si="2"/>
        <v>0:00</v>
      </c>
      <c r="M26" s="88">
        <f t="shared" si="3"/>
        <v>0</v>
      </c>
      <c r="N26" s="4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1" t="s">
        <v>11</v>
      </c>
      <c r="B27" s="57">
        <v>17</v>
      </c>
      <c r="C27" s="98">
        <v>0</v>
      </c>
      <c r="D27" s="101">
        <v>0</v>
      </c>
      <c r="E27" s="52">
        <f t="shared" si="11"/>
        <v>0</v>
      </c>
      <c r="F27" s="98">
        <v>0</v>
      </c>
      <c r="G27" s="120">
        <v>0</v>
      </c>
      <c r="H27" s="50">
        <f t="shared" si="0"/>
        <v>0</v>
      </c>
      <c r="I27" s="86">
        <f t="shared" si="8"/>
        <v>0</v>
      </c>
      <c r="J27" s="91">
        <f t="shared" si="12"/>
        <v>0</v>
      </c>
      <c r="K27" s="91">
        <f t="shared" si="1"/>
        <v>0</v>
      </c>
      <c r="L27" s="49" t="str">
        <f t="shared" si="2"/>
        <v>0:00</v>
      </c>
      <c r="M27" s="88">
        <f t="shared" si="3"/>
        <v>0</v>
      </c>
      <c r="N27" s="4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27" t="s">
        <v>12</v>
      </c>
      <c r="B28" s="259">
        <v>18</v>
      </c>
      <c r="C28" s="229">
        <v>0</v>
      </c>
      <c r="D28" s="230">
        <v>0</v>
      </c>
      <c r="E28" s="231">
        <f t="shared" si="11"/>
        <v>0</v>
      </c>
      <c r="F28" s="229">
        <v>0</v>
      </c>
      <c r="G28" s="252">
        <v>0</v>
      </c>
      <c r="H28" s="253">
        <f t="shared" si="0"/>
        <v>0</v>
      </c>
      <c r="I28" s="232">
        <f t="shared" si="8"/>
        <v>0</v>
      </c>
      <c r="J28" s="233">
        <f t="shared" si="12"/>
        <v>0</v>
      </c>
      <c r="K28" s="233">
        <f t="shared" si="1"/>
        <v>0</v>
      </c>
      <c r="L28" s="223" t="str">
        <f t="shared" si="2"/>
        <v>0:00</v>
      </c>
      <c r="M28" s="235" t="str">
        <f t="shared" si="3"/>
        <v>0:00</v>
      </c>
      <c r="N28" s="223">
        <f t="shared" si="4"/>
        <v>0</v>
      </c>
      <c r="O28" s="226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2" t="s">
        <v>13</v>
      </c>
      <c r="B29" s="74">
        <v>19</v>
      </c>
      <c r="C29" s="99">
        <v>0</v>
      </c>
      <c r="D29" s="102">
        <v>0</v>
      </c>
      <c r="E29" s="67">
        <f t="shared" si="11"/>
        <v>0</v>
      </c>
      <c r="F29" s="99">
        <v>0</v>
      </c>
      <c r="G29" s="119">
        <v>0</v>
      </c>
      <c r="H29" s="68">
        <f t="shared" si="0"/>
        <v>0</v>
      </c>
      <c r="I29" s="87">
        <f t="shared" si="8"/>
        <v>0</v>
      </c>
      <c r="J29" s="90">
        <f t="shared" si="12"/>
        <v>0</v>
      </c>
      <c r="K29" s="90">
        <f t="shared" si="1"/>
        <v>0</v>
      </c>
      <c r="L29" s="69" t="str">
        <f t="shared" si="2"/>
        <v>0:00</v>
      </c>
      <c r="M29" s="89" t="str">
        <f t="shared" si="3"/>
        <v>0:00</v>
      </c>
      <c r="N29" s="69">
        <f t="shared" si="4"/>
        <v>0</v>
      </c>
      <c r="O29" s="93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27" t="s">
        <v>14</v>
      </c>
      <c r="B30" s="259">
        <v>20</v>
      </c>
      <c r="C30" s="229">
        <v>0</v>
      </c>
      <c r="D30" s="230">
        <v>0</v>
      </c>
      <c r="E30" s="231">
        <f t="shared" si="11"/>
        <v>0</v>
      </c>
      <c r="F30" s="229">
        <v>0</v>
      </c>
      <c r="G30" s="252">
        <v>0</v>
      </c>
      <c r="H30" s="253">
        <f t="shared" si="0"/>
        <v>0</v>
      </c>
      <c r="I30" s="232">
        <f t="shared" si="8"/>
        <v>0</v>
      </c>
      <c r="J30" s="233">
        <f t="shared" si="12"/>
        <v>0</v>
      </c>
      <c r="K30" s="233">
        <f t="shared" si="1"/>
        <v>0</v>
      </c>
      <c r="L30" s="223" t="str">
        <f t="shared" si="2"/>
        <v>0:00</v>
      </c>
      <c r="M30" s="235" t="str">
        <f t="shared" si="3"/>
        <v>0:00</v>
      </c>
      <c r="N30" s="223">
        <f t="shared" si="4"/>
        <v>0</v>
      </c>
      <c r="O30" s="226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2" t="s">
        <v>15</v>
      </c>
      <c r="B31" s="74">
        <v>21</v>
      </c>
      <c r="C31" s="99">
        <v>0</v>
      </c>
      <c r="D31" s="102">
        <v>0</v>
      </c>
      <c r="E31" s="67">
        <f t="shared" si="11"/>
        <v>0</v>
      </c>
      <c r="F31" s="99">
        <v>0</v>
      </c>
      <c r="G31" s="119">
        <v>0</v>
      </c>
      <c r="H31" s="68">
        <f t="shared" si="0"/>
        <v>0</v>
      </c>
      <c r="I31" s="87">
        <f t="shared" si="8"/>
        <v>0</v>
      </c>
      <c r="J31" s="90">
        <f t="shared" si="12"/>
        <v>0</v>
      </c>
      <c r="K31" s="90">
        <f t="shared" si="1"/>
        <v>0</v>
      </c>
      <c r="L31" s="69" t="str">
        <f t="shared" si="2"/>
        <v>0:00</v>
      </c>
      <c r="M31" s="89" t="str">
        <f t="shared" si="3"/>
        <v>0:00</v>
      </c>
      <c r="N31" s="69">
        <f t="shared" si="4"/>
        <v>0</v>
      </c>
      <c r="O31" s="93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27" t="s">
        <v>16</v>
      </c>
      <c r="B32" s="259">
        <v>22</v>
      </c>
      <c r="C32" s="229">
        <v>0</v>
      </c>
      <c r="D32" s="230">
        <v>0</v>
      </c>
      <c r="E32" s="231">
        <f t="shared" si="11"/>
        <v>0</v>
      </c>
      <c r="F32" s="229">
        <v>0</v>
      </c>
      <c r="G32" s="252">
        <v>0</v>
      </c>
      <c r="H32" s="253">
        <f t="shared" si="0"/>
        <v>0</v>
      </c>
      <c r="I32" s="232">
        <f t="shared" si="8"/>
        <v>0</v>
      </c>
      <c r="J32" s="233">
        <f t="shared" si="12"/>
        <v>0</v>
      </c>
      <c r="K32" s="233">
        <f t="shared" si="1"/>
        <v>0</v>
      </c>
      <c r="L32" s="223" t="str">
        <f t="shared" si="2"/>
        <v>0:00</v>
      </c>
      <c r="M32" s="235" t="str">
        <f t="shared" si="3"/>
        <v>0:00</v>
      </c>
      <c r="N32" s="223">
        <f t="shared" si="4"/>
        <v>0</v>
      </c>
      <c r="O32" s="226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10</v>
      </c>
      <c r="B33" s="57">
        <v>23</v>
      </c>
      <c r="C33" s="98">
        <v>0</v>
      </c>
      <c r="D33" s="101">
        <v>0</v>
      </c>
      <c r="E33" s="52">
        <f t="shared" si="11"/>
        <v>0</v>
      </c>
      <c r="F33" s="98">
        <v>0</v>
      </c>
      <c r="G33" s="120">
        <v>0</v>
      </c>
      <c r="H33" s="50">
        <f t="shared" si="0"/>
        <v>0</v>
      </c>
      <c r="I33" s="86">
        <f t="shared" si="8"/>
        <v>0</v>
      </c>
      <c r="J33" s="91">
        <f t="shared" si="12"/>
        <v>0</v>
      </c>
      <c r="K33" s="91">
        <f t="shared" si="1"/>
        <v>0</v>
      </c>
      <c r="L33" s="49" t="str">
        <f t="shared" si="2"/>
        <v>0:00</v>
      </c>
      <c r="M33" s="88">
        <f t="shared" si="3"/>
        <v>0</v>
      </c>
      <c r="N33" s="4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1" t="s">
        <v>11</v>
      </c>
      <c r="B34" s="57">
        <v>24</v>
      </c>
      <c r="C34" s="98">
        <v>0</v>
      </c>
      <c r="D34" s="101">
        <v>0</v>
      </c>
      <c r="E34" s="52">
        <f t="shared" si="11"/>
        <v>0</v>
      </c>
      <c r="F34" s="98">
        <v>0</v>
      </c>
      <c r="G34" s="120">
        <v>0</v>
      </c>
      <c r="H34" s="50">
        <f t="shared" si="0"/>
        <v>0</v>
      </c>
      <c r="I34" s="86">
        <f t="shared" si="8"/>
        <v>0</v>
      </c>
      <c r="J34" s="91">
        <f t="shared" si="12"/>
        <v>0</v>
      </c>
      <c r="K34" s="91">
        <f t="shared" si="1"/>
        <v>0</v>
      </c>
      <c r="L34" s="49" t="str">
        <f t="shared" si="2"/>
        <v>0:00</v>
      </c>
      <c r="M34" s="88">
        <f t="shared" si="3"/>
        <v>0</v>
      </c>
      <c r="N34" s="4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27" t="s">
        <v>12</v>
      </c>
      <c r="B35" s="259">
        <v>25</v>
      </c>
      <c r="C35" s="229">
        <v>0</v>
      </c>
      <c r="D35" s="230">
        <v>0</v>
      </c>
      <c r="E35" s="231">
        <f t="shared" si="11"/>
        <v>0</v>
      </c>
      <c r="F35" s="229">
        <v>0</v>
      </c>
      <c r="G35" s="252">
        <v>0</v>
      </c>
      <c r="H35" s="253">
        <f t="shared" si="0"/>
        <v>0</v>
      </c>
      <c r="I35" s="232">
        <f t="shared" si="8"/>
        <v>0</v>
      </c>
      <c r="J35" s="233">
        <f t="shared" si="12"/>
        <v>0</v>
      </c>
      <c r="K35" s="233">
        <f t="shared" si="1"/>
        <v>0</v>
      </c>
      <c r="L35" s="223" t="str">
        <f t="shared" si="2"/>
        <v>0:00</v>
      </c>
      <c r="M35" s="235" t="str">
        <f t="shared" si="3"/>
        <v>0:00</v>
      </c>
      <c r="N35" s="223">
        <f t="shared" si="4"/>
        <v>0</v>
      </c>
      <c r="O35" s="226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2" t="s">
        <v>13</v>
      </c>
      <c r="B36" s="74">
        <v>26</v>
      </c>
      <c r="C36" s="99">
        <v>0</v>
      </c>
      <c r="D36" s="102">
        <v>0</v>
      </c>
      <c r="E36" s="67">
        <f t="shared" si="11"/>
        <v>0</v>
      </c>
      <c r="F36" s="99">
        <v>0</v>
      </c>
      <c r="G36" s="119">
        <v>0</v>
      </c>
      <c r="H36" s="68">
        <f t="shared" si="0"/>
        <v>0</v>
      </c>
      <c r="I36" s="87">
        <f t="shared" si="8"/>
        <v>0</v>
      </c>
      <c r="J36" s="90">
        <f t="shared" si="12"/>
        <v>0</v>
      </c>
      <c r="K36" s="90">
        <f t="shared" si="1"/>
        <v>0</v>
      </c>
      <c r="L36" s="69" t="str">
        <f t="shared" si="2"/>
        <v>0:00</v>
      </c>
      <c r="M36" s="89" t="str">
        <f t="shared" si="3"/>
        <v>0:00</v>
      </c>
      <c r="N36" s="69">
        <f t="shared" si="4"/>
        <v>0</v>
      </c>
      <c r="O36" s="93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27" t="s">
        <v>14</v>
      </c>
      <c r="B37" s="259">
        <v>27</v>
      </c>
      <c r="C37" s="229">
        <v>0</v>
      </c>
      <c r="D37" s="230">
        <v>0</v>
      </c>
      <c r="E37" s="231">
        <f t="shared" si="11"/>
        <v>0</v>
      </c>
      <c r="F37" s="229">
        <v>0</v>
      </c>
      <c r="G37" s="252">
        <v>0</v>
      </c>
      <c r="H37" s="253">
        <f t="shared" si="0"/>
        <v>0</v>
      </c>
      <c r="I37" s="232">
        <f t="shared" si="8"/>
        <v>0</v>
      </c>
      <c r="J37" s="233">
        <f t="shared" si="12"/>
        <v>0</v>
      </c>
      <c r="K37" s="233">
        <f t="shared" si="1"/>
        <v>0</v>
      </c>
      <c r="L37" s="223" t="str">
        <f t="shared" si="2"/>
        <v>0:00</v>
      </c>
      <c r="M37" s="235" t="str">
        <f t="shared" si="3"/>
        <v>0:00</v>
      </c>
      <c r="N37" s="223">
        <f t="shared" si="4"/>
        <v>0</v>
      </c>
      <c r="O37" s="226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2" t="s">
        <v>15</v>
      </c>
      <c r="B38" s="74">
        <v>28</v>
      </c>
      <c r="C38" s="99">
        <v>0</v>
      </c>
      <c r="D38" s="102">
        <v>0</v>
      </c>
      <c r="E38" s="67">
        <f t="shared" si="11"/>
        <v>0</v>
      </c>
      <c r="F38" s="99">
        <v>0</v>
      </c>
      <c r="G38" s="119">
        <v>0</v>
      </c>
      <c r="H38" s="68">
        <f t="shared" si="0"/>
        <v>0</v>
      </c>
      <c r="I38" s="87">
        <f t="shared" si="8"/>
        <v>0</v>
      </c>
      <c r="J38" s="90">
        <f t="shared" si="12"/>
        <v>0</v>
      </c>
      <c r="K38" s="90">
        <f t="shared" si="1"/>
        <v>0</v>
      </c>
      <c r="L38" s="69" t="str">
        <f t="shared" si="2"/>
        <v>0:00</v>
      </c>
      <c r="M38" s="89" t="str">
        <f t="shared" si="3"/>
        <v>0:00</v>
      </c>
      <c r="N38" s="69">
        <f t="shared" si="4"/>
        <v>0</v>
      </c>
      <c r="O38" s="93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27" t="s">
        <v>16</v>
      </c>
      <c r="B39" s="259">
        <v>29</v>
      </c>
      <c r="C39" s="229">
        <v>0</v>
      </c>
      <c r="D39" s="230">
        <v>0</v>
      </c>
      <c r="E39" s="231">
        <f t="shared" si="11"/>
        <v>0</v>
      </c>
      <c r="F39" s="229">
        <v>0</v>
      </c>
      <c r="G39" s="252">
        <v>0</v>
      </c>
      <c r="H39" s="253">
        <f t="shared" si="0"/>
        <v>0</v>
      </c>
      <c r="I39" s="232">
        <f t="shared" si="8"/>
        <v>0</v>
      </c>
      <c r="J39" s="233">
        <f t="shared" si="12"/>
        <v>0</v>
      </c>
      <c r="K39" s="233">
        <f t="shared" si="1"/>
        <v>0</v>
      </c>
      <c r="L39" s="223" t="str">
        <f t="shared" si="2"/>
        <v>0:00</v>
      </c>
      <c r="M39" s="235" t="str">
        <f t="shared" si="3"/>
        <v>0:00</v>
      </c>
      <c r="N39" s="223">
        <f t="shared" si="4"/>
        <v>0</v>
      </c>
      <c r="O39" s="226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10</v>
      </c>
      <c r="B40" s="57">
        <v>30</v>
      </c>
      <c r="C40" s="98">
        <v>0</v>
      </c>
      <c r="D40" s="101">
        <v>0</v>
      </c>
      <c r="E40" s="52">
        <f t="shared" si="11"/>
        <v>0</v>
      </c>
      <c r="F40" s="98">
        <v>0</v>
      </c>
      <c r="G40" s="120">
        <v>0</v>
      </c>
      <c r="H40" s="50">
        <f t="shared" si="0"/>
        <v>0</v>
      </c>
      <c r="I40" s="86">
        <f t="shared" si="8"/>
        <v>0</v>
      </c>
      <c r="J40" s="91">
        <f t="shared" si="12"/>
        <v>0</v>
      </c>
      <c r="K40" s="91">
        <f t="shared" si="1"/>
        <v>0</v>
      </c>
      <c r="L40" s="49" t="str">
        <f t="shared" si="2"/>
        <v>0:00</v>
      </c>
      <c r="M40" s="88">
        <f t="shared" si="3"/>
        <v>0</v>
      </c>
      <c r="N40" s="4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36"/>
      <c r="B41" s="259"/>
      <c r="C41" s="238">
        <v>0</v>
      </c>
      <c r="D41" s="239">
        <v>0</v>
      </c>
      <c r="E41" s="240">
        <f t="shared" si="11"/>
        <v>0</v>
      </c>
      <c r="F41" s="238">
        <v>0</v>
      </c>
      <c r="G41" s="264">
        <v>0</v>
      </c>
      <c r="H41" s="257">
        <f t="shared" si="0"/>
        <v>0</v>
      </c>
      <c r="I41" s="242">
        <f t="shared" si="8"/>
        <v>0</v>
      </c>
      <c r="J41" s="244">
        <f t="shared" si="12"/>
        <v>0</v>
      </c>
      <c r="K41" s="244">
        <f t="shared" si="1"/>
        <v>0</v>
      </c>
      <c r="L41" s="241" t="str">
        <f t="shared" si="2"/>
        <v>0:00</v>
      </c>
      <c r="M41" s="243" t="str">
        <f t="shared" si="3"/>
        <v>0:00</v>
      </c>
      <c r="N41" s="241">
        <f t="shared" si="4"/>
        <v>0</v>
      </c>
      <c r="O41" s="245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187"/>
      <c r="D42" s="188"/>
      <c r="E42" s="188"/>
      <c r="F42" s="188"/>
      <c r="G42" s="188"/>
      <c r="H42" s="121" t="s">
        <v>17</v>
      </c>
      <c r="I42" s="40"/>
      <c r="J42" s="110">
        <f aca="true" t="shared" si="13" ref="J42:O42">SUM(J11:J41)</f>
        <v>0</v>
      </c>
      <c r="K42" s="110">
        <f t="shared" si="13"/>
        <v>0</v>
      </c>
      <c r="L42" s="43">
        <f t="shared" si="13"/>
        <v>0</v>
      </c>
      <c r="M42" s="110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80"/>
      <c r="I43" s="181"/>
      <c r="J43" s="181"/>
      <c r="K43" s="30"/>
      <c r="L43" s="180" t="s">
        <v>23</v>
      </c>
      <c r="M43" s="181"/>
      <c r="N43" s="181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6" t="s">
        <v>35</v>
      </c>
      <c r="O47" s="177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2" t="s">
        <v>38</v>
      </c>
      <c r="O48" s="173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4"/>
      <c r="O49" s="175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B1:O2"/>
    <mergeCell ref="C4:D4"/>
    <mergeCell ref="F4:H4"/>
    <mergeCell ref="C5:D5"/>
    <mergeCell ref="F5:H5"/>
    <mergeCell ref="I5:J5"/>
    <mergeCell ref="K5:M5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C6:D6"/>
    <mergeCell ref="F6:M6"/>
    <mergeCell ref="K8:K10"/>
    <mergeCell ref="L8:L10"/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Matte</dc:creator>
  <cp:keywords/>
  <dc:description/>
  <cp:lastModifiedBy>Clovis Matte</cp:lastModifiedBy>
  <cp:lastPrinted>2015-09-10T22:02:39Z</cp:lastPrinted>
  <dcterms:created xsi:type="dcterms:W3CDTF">2010-02-26T17:18:49Z</dcterms:created>
  <dcterms:modified xsi:type="dcterms:W3CDTF">2017-02-01T17:45:59Z</dcterms:modified>
  <cp:category/>
  <cp:version/>
  <cp:contentType/>
  <cp:contentStatus/>
</cp:coreProperties>
</file>